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MyCiTi\2025\NOVEMBER 2025\Festive Season\2025-2026\Final\V&amp;A Waterfront\"/>
    </mc:Choice>
  </mc:AlternateContent>
  <xr:revisionPtr revIDLastSave="0" documentId="13_ncr:1_{B64C4D09-FB50-4A3E-AEF4-C5A376C1BBA8}" xr6:coauthVersionLast="47" xr6:coauthVersionMax="47" xr10:uidLastSave="{00000000-0000-0000-0000-000000000000}"/>
  <bookViews>
    <workbookView xWindow="-120" yWindow="-16320" windowWidth="29040" windowHeight="15720" firstSheet="1" activeTab="2" xr2:uid="{00000000-000D-0000-FFFF-FFFF00000000}"/>
  </bookViews>
  <sheets>
    <sheet name="Input" sheetId="5" state="hidden" r:id="rId1"/>
    <sheet name="D02 (Mon-Fri)" sheetId="1" r:id="rId2"/>
    <sheet name="D02 (Sat,Sun PH)" sheetId="6" r:id="rId3"/>
  </sheets>
  <definedNames>
    <definedName name="_xlnm.Print_Area" localSheetId="1">'D02 (Mon-Fri)'!$A$1:$BD$97</definedName>
    <definedName name="_xlnm.Print_Area" localSheetId="2">'D02 (Sat,Sun PH)'!$A$1:$AH$97</definedName>
  </definedNames>
  <calcPr calcId="191029"/>
  <pivotCaches>
    <pivotCache cacheId="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B2" i="1" l="1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22" i="5"/>
  <c r="B3" i="1"/>
  <c r="B3" i="6" s="1"/>
  <c r="K10" i="5" l="1"/>
  <c r="K11" i="5" s="1"/>
  <c r="K12" i="5" s="1"/>
  <c r="L10" i="5"/>
  <c r="L11" i="5" s="1"/>
  <c r="L12" i="5" s="1"/>
  <c r="M10" i="5"/>
  <c r="M11" i="5" s="1"/>
  <c r="M12" i="5" s="1"/>
  <c r="M13" i="5" s="1"/>
  <c r="N10" i="5"/>
  <c r="N11" i="5" s="1"/>
  <c r="N12" i="5" s="1"/>
  <c r="K15" i="5"/>
  <c r="K19" i="5" s="1"/>
  <c r="L15" i="5"/>
  <c r="L16" i="5" s="1"/>
  <c r="M15" i="5"/>
  <c r="M16" i="5" s="1"/>
  <c r="N15" i="5"/>
  <c r="N16" i="5" s="1"/>
  <c r="K18" i="5"/>
  <c r="L18" i="5"/>
  <c r="M18" i="5"/>
  <c r="N18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B47" i="5"/>
  <c r="C47" i="5"/>
  <c r="B48" i="5"/>
  <c r="C48" i="5"/>
  <c r="B49" i="5"/>
  <c r="C49" i="5"/>
  <c r="B50" i="5"/>
  <c r="C50" i="5"/>
  <c r="B51" i="5"/>
  <c r="C51" i="5"/>
  <c r="B52" i="5"/>
  <c r="C52" i="5"/>
  <c r="B53" i="5"/>
  <c r="C53" i="5"/>
  <c r="B54" i="5"/>
  <c r="C54" i="5"/>
  <c r="B55" i="5"/>
  <c r="C55" i="5"/>
  <c r="B56" i="5"/>
  <c r="C56" i="5"/>
  <c r="B57" i="5"/>
  <c r="C57" i="5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B69" i="5"/>
  <c r="C69" i="5"/>
  <c r="C22" i="5"/>
  <c r="B22" i="5"/>
  <c r="K16" i="5" l="1"/>
  <c r="L19" i="5"/>
  <c r="N19" i="5"/>
  <c r="M19" i="5"/>
  <c r="L13" i="5"/>
  <c r="L17" i="5"/>
  <c r="K13" i="5"/>
  <c r="K17" i="5"/>
  <c r="N13" i="5"/>
  <c r="N17" i="5"/>
  <c r="M17" i="5"/>
  <c r="Y13" i="5" l="1"/>
  <c r="B2" i="6" l="1"/>
  <c r="O15" i="5" l="1"/>
  <c r="J15" i="5"/>
  <c r="I15" i="5"/>
  <c r="H15" i="5"/>
  <c r="G15" i="5"/>
  <c r="F15" i="5"/>
  <c r="E15" i="5"/>
  <c r="C15" i="5"/>
  <c r="D15" i="5"/>
  <c r="U7" i="5"/>
  <c r="S7" i="5"/>
  <c r="B7" i="5"/>
  <c r="V13" i="5" l="1"/>
  <c r="Y15" i="5"/>
  <c r="Y14" i="5"/>
  <c r="V17" i="5" l="1"/>
  <c r="V19" i="5"/>
  <c r="V18" i="5"/>
  <c r="V14" i="5"/>
  <c r="W19" i="5" l="1"/>
  <c r="W18" i="5"/>
  <c r="V15" i="5"/>
  <c r="C19" i="5" l="1"/>
  <c r="C18" i="5"/>
  <c r="O19" i="5" l="1"/>
  <c r="J19" i="5"/>
  <c r="I19" i="5"/>
  <c r="H19" i="5"/>
  <c r="G19" i="5"/>
  <c r="F19" i="5"/>
  <c r="E19" i="5"/>
  <c r="D19" i="5"/>
  <c r="B19" i="5"/>
  <c r="O18" i="5"/>
  <c r="J18" i="5"/>
  <c r="I18" i="5"/>
  <c r="H18" i="5"/>
  <c r="G18" i="5"/>
  <c r="F18" i="5"/>
  <c r="E18" i="5"/>
  <c r="D18" i="5"/>
  <c r="B18" i="5"/>
  <c r="B17" i="5"/>
  <c r="O16" i="5"/>
  <c r="J16" i="5"/>
  <c r="I16" i="5"/>
  <c r="H16" i="5"/>
  <c r="G16" i="5"/>
  <c r="F16" i="5"/>
  <c r="E16" i="5"/>
  <c r="D16" i="5"/>
  <c r="C16" i="5"/>
  <c r="R15" i="5"/>
  <c r="R14" i="5"/>
  <c r="O10" i="5"/>
  <c r="O11" i="5" s="1"/>
  <c r="O12" i="5" s="1"/>
  <c r="J10" i="5"/>
  <c r="J11" i="5" s="1"/>
  <c r="J12" i="5" s="1"/>
  <c r="I10" i="5"/>
  <c r="I11" i="5" s="1"/>
  <c r="I12" i="5" s="1"/>
  <c r="I17" i="5" s="1"/>
  <c r="H10" i="5"/>
  <c r="H11" i="5" s="1"/>
  <c r="H12" i="5" s="1"/>
  <c r="G10" i="5"/>
  <c r="G11" i="5" s="1"/>
  <c r="G12" i="5" s="1"/>
  <c r="F10" i="5"/>
  <c r="F11" i="5" s="1"/>
  <c r="F12" i="5" s="1"/>
  <c r="E10" i="5"/>
  <c r="E11" i="5" s="1"/>
  <c r="E12" i="5" s="1"/>
  <c r="D10" i="5"/>
  <c r="D11" i="5" s="1"/>
  <c r="D12" i="5" s="1"/>
  <c r="C10" i="5"/>
  <c r="R9" i="5"/>
  <c r="R8" i="5"/>
  <c r="B8" i="5"/>
  <c r="C11" i="5" l="1"/>
  <c r="C12" i="5" s="1"/>
  <c r="C17" i="5" s="1"/>
  <c r="R10" i="5"/>
  <c r="R19" i="5"/>
  <c r="E13" i="5"/>
  <c r="E17" i="5"/>
  <c r="O13" i="5"/>
  <c r="O17" i="5"/>
  <c r="F13" i="5"/>
  <c r="F17" i="5"/>
  <c r="J17" i="5"/>
  <c r="J13" i="5"/>
  <c r="D13" i="5"/>
  <c r="D17" i="5"/>
  <c r="G13" i="5"/>
  <c r="G17" i="5"/>
  <c r="H13" i="5"/>
  <c r="H17" i="5"/>
  <c r="I13" i="5"/>
  <c r="R18" i="5"/>
  <c r="R11" i="5"/>
  <c r="W17" i="5"/>
  <c r="R16" i="5"/>
  <c r="R12" i="5" l="1"/>
  <c r="C13" i="5"/>
  <c r="Q16" i="5" s="1"/>
  <c r="P16" i="5" s="1"/>
  <c r="Q8" i="5"/>
  <c r="P8" i="5" s="1"/>
  <c r="Q12" i="5"/>
  <c r="P12" i="5" s="1"/>
  <c r="Q18" i="5"/>
  <c r="P18" i="5" s="1"/>
  <c r="Q19" i="5"/>
  <c r="P19" i="5" s="1"/>
  <c r="Q17" i="5"/>
  <c r="Q9" i="5"/>
  <c r="P9" i="5" s="1"/>
  <c r="Q10" i="5"/>
  <c r="P10" i="5" s="1"/>
  <c r="Q15" i="5"/>
  <c r="P15" i="5" s="1"/>
  <c r="R17" i="5"/>
  <c r="R13" i="5"/>
  <c r="Q14" i="5"/>
  <c r="P14" i="5" s="1"/>
  <c r="X14" i="5" s="1"/>
  <c r="Q11" i="5"/>
  <c r="P11" i="5" s="1"/>
  <c r="Q13" i="5" l="1"/>
  <c r="P13" i="5" s="1"/>
  <c r="X13" i="5" s="1"/>
  <c r="P17" i="5"/>
  <c r="X15" i="5"/>
  <c r="X17" i="5"/>
  <c r="X18" i="5" l="1"/>
  <c r="X19" i="5" s="1"/>
  <c r="T7" i="5" l="1"/>
</calcChain>
</file>

<file path=xl/sharedStrings.xml><?xml version="1.0" encoding="utf-8"?>
<sst xmlns="http://schemas.openxmlformats.org/spreadsheetml/2006/main" count="1312" uniqueCount="843">
  <si>
    <t>Route Name</t>
  </si>
  <si>
    <t>VOC</t>
  </si>
  <si>
    <t>N2</t>
  </si>
  <si>
    <t>Bus Type</t>
  </si>
  <si>
    <t>dep.</t>
  </si>
  <si>
    <t>arr.</t>
  </si>
  <si>
    <t xml:space="preserve">Route 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</si>
  <si>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</si>
  <si>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</si>
  <si>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</si>
  <si>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</si>
  <si>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</si>
  <si>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</si>
  <si>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</si>
  <si>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</si>
  <si>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PEAK BUS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</si>
  <si>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</si>
  <si>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</si>
  <si>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</si>
  <si>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</si>
  <si>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</si>
  <si>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</si>
  <si>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</si>
  <si>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</si>
  <si>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</si>
  <si>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</si>
  <si>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</si>
  <si>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Direction</t>
  </si>
  <si>
    <t>Monday to Friday</t>
  </si>
  <si>
    <t>Eastgate to Kuyasa (Pos)</t>
  </si>
  <si>
    <t>Kuyasa to Civic Centre</t>
  </si>
  <si>
    <t>Civic Centre to Foreshore (Pos)</t>
  </si>
  <si>
    <t>Foreshore to Civic Centre (Pos)</t>
  </si>
  <si>
    <t>Civic Centre to Kuyasa</t>
  </si>
  <si>
    <t>Kuyasa to Eastgate (Pos)</t>
  </si>
  <si>
    <t>Kuyasa</t>
  </si>
  <si>
    <t>KUYASA</t>
  </si>
  <si>
    <t>Civic Centre</t>
  </si>
  <si>
    <t>D02</t>
  </si>
  <si>
    <t>Jeff Masemola</t>
  </si>
  <si>
    <t>Aliam</t>
  </si>
  <si>
    <t>Sigwele</t>
  </si>
  <si>
    <t>Makhanya</t>
  </si>
  <si>
    <t>Pama West</t>
  </si>
  <si>
    <t>Mfundisweni</t>
  </si>
  <si>
    <t>Makabeni</t>
  </si>
  <si>
    <t>Ngcingcu</t>
  </si>
  <si>
    <t>Khwezi</t>
  </si>
  <si>
    <t>Ncumo West</t>
  </si>
  <si>
    <t>Ncumo East</t>
  </si>
  <si>
    <t>Oscar Mpetha</t>
  </si>
  <si>
    <t>Ntlazane</t>
  </si>
  <si>
    <t>18m</t>
  </si>
  <si>
    <t>Peak</t>
  </si>
  <si>
    <t>am</t>
  </si>
  <si>
    <t>pm</t>
  </si>
  <si>
    <t>F</t>
  </si>
  <si>
    <t>R</t>
  </si>
  <si>
    <t>BLOCK</t>
  </si>
  <si>
    <t>Grand Total</t>
  </si>
  <si>
    <t>Count of BLOCK</t>
  </si>
  <si>
    <t>Route</t>
  </si>
  <si>
    <t>Depart</t>
  </si>
  <si>
    <t>Khayelitsha West - Civic Centre</t>
  </si>
  <si>
    <t>DAILY LIVE TRIPS</t>
  </si>
  <si>
    <t>TT DATE</t>
  </si>
  <si>
    <t>Saturday, Sunday &amp; Public Holiday</t>
  </si>
  <si>
    <t>Kwebula</t>
  </si>
  <si>
    <t>Lookout Hill</t>
  </si>
  <si>
    <t>05:10</t>
  </si>
  <si>
    <t>05:47</t>
  </si>
  <si>
    <t>06:24</t>
  </si>
  <si>
    <t>07:01</t>
  </si>
  <si>
    <t>07:38</t>
  </si>
  <si>
    <t>08:15</t>
  </si>
  <si>
    <t>08:52</t>
  </si>
  <si>
    <t>09:29</t>
  </si>
  <si>
    <t>10:06</t>
  </si>
  <si>
    <t>10:43</t>
  </si>
  <si>
    <t>11:20</t>
  </si>
  <si>
    <t>11:57</t>
  </si>
  <si>
    <t>12:34</t>
  </si>
  <si>
    <t>13:11</t>
  </si>
  <si>
    <t>13:48</t>
  </si>
  <si>
    <t>14:25</t>
  </si>
  <si>
    <t>15:02</t>
  </si>
  <si>
    <t>15:39</t>
  </si>
  <si>
    <t>16:16</t>
  </si>
  <si>
    <t>16:53</t>
  </si>
  <si>
    <t>17:30</t>
  </si>
  <si>
    <t>18:07</t>
  </si>
  <si>
    <t>18:44</t>
  </si>
  <si>
    <t>19:21</t>
  </si>
  <si>
    <t>19:58</t>
  </si>
  <si>
    <t>20:35</t>
  </si>
  <si>
    <t>21:12</t>
  </si>
  <si>
    <t>05:12</t>
  </si>
  <si>
    <t>05:49</t>
  </si>
  <si>
    <t>06:26</t>
  </si>
  <si>
    <t>07:03</t>
  </si>
  <si>
    <t>07:40</t>
  </si>
  <si>
    <t>08:17</t>
  </si>
  <si>
    <t>08:54</t>
  </si>
  <si>
    <t>09:31</t>
  </si>
  <si>
    <t>10:08</t>
  </si>
  <si>
    <t>10:45</t>
  </si>
  <si>
    <t>11:22</t>
  </si>
  <si>
    <t>11:59</t>
  </si>
  <si>
    <t>12:36</t>
  </si>
  <si>
    <t>13:13</t>
  </si>
  <si>
    <t>13:50</t>
  </si>
  <si>
    <t>14:27</t>
  </si>
  <si>
    <t>15:04</t>
  </si>
  <si>
    <t>15:41</t>
  </si>
  <si>
    <t>16:18</t>
  </si>
  <si>
    <t>16:55</t>
  </si>
  <si>
    <t>17:32</t>
  </si>
  <si>
    <t>18:09</t>
  </si>
  <si>
    <t>18:46</t>
  </si>
  <si>
    <t>19:23</t>
  </si>
  <si>
    <t>20:00</t>
  </si>
  <si>
    <t>20:37</t>
  </si>
  <si>
    <t>21:14</t>
  </si>
  <si>
    <t>05:13</t>
  </si>
  <si>
    <t>05:50</t>
  </si>
  <si>
    <t>06:27</t>
  </si>
  <si>
    <t>07:04</t>
  </si>
  <si>
    <t>07:41</t>
  </si>
  <si>
    <t>08:18</t>
  </si>
  <si>
    <t>08:55</t>
  </si>
  <si>
    <t>09:32</t>
  </si>
  <si>
    <t>10:09</t>
  </si>
  <si>
    <t>10:46</t>
  </si>
  <si>
    <t>11:23</t>
  </si>
  <si>
    <t>12:00</t>
  </si>
  <si>
    <t>12:37</t>
  </si>
  <si>
    <t>13:14</t>
  </si>
  <si>
    <t>13:51</t>
  </si>
  <si>
    <t>14:28</t>
  </si>
  <si>
    <t>15:05</t>
  </si>
  <si>
    <t>15:42</t>
  </si>
  <si>
    <t>16:19</t>
  </si>
  <si>
    <t>16:56</t>
  </si>
  <si>
    <t>17:33</t>
  </si>
  <si>
    <t>18:10</t>
  </si>
  <si>
    <t>18:47</t>
  </si>
  <si>
    <t>19:24</t>
  </si>
  <si>
    <t>20:01</t>
  </si>
  <si>
    <t>20:38</t>
  </si>
  <si>
    <t>21:15</t>
  </si>
  <si>
    <t>05:14</t>
  </si>
  <si>
    <t>05:51</t>
  </si>
  <si>
    <t>06:28</t>
  </si>
  <si>
    <t>07:05</t>
  </si>
  <si>
    <t>07:42</t>
  </si>
  <si>
    <t>08:19</t>
  </si>
  <si>
    <t>08:56</t>
  </si>
  <si>
    <t>09:33</t>
  </si>
  <si>
    <t>10:10</t>
  </si>
  <si>
    <t>10:47</t>
  </si>
  <si>
    <t>11:24</t>
  </si>
  <si>
    <t>12:01</t>
  </si>
  <si>
    <t>12:38</t>
  </si>
  <si>
    <t>13:15</t>
  </si>
  <si>
    <t>13:52</t>
  </si>
  <si>
    <t>14:29</t>
  </si>
  <si>
    <t>15:06</t>
  </si>
  <si>
    <t>15:43</t>
  </si>
  <si>
    <t>16:20</t>
  </si>
  <si>
    <t>16:57</t>
  </si>
  <si>
    <t>17:34</t>
  </si>
  <si>
    <t>18:11</t>
  </si>
  <si>
    <t>18:48</t>
  </si>
  <si>
    <t>19:25</t>
  </si>
  <si>
    <t>20:02</t>
  </si>
  <si>
    <t>20:39</t>
  </si>
  <si>
    <t>21:16</t>
  </si>
  <si>
    <t>05:15</t>
  </si>
  <si>
    <t>05:52</t>
  </si>
  <si>
    <t>06:29</t>
  </si>
  <si>
    <t>07:06</t>
  </si>
  <si>
    <t>07:43</t>
  </si>
  <si>
    <t>08:20</t>
  </si>
  <si>
    <t>08:57</t>
  </si>
  <si>
    <t>09:34</t>
  </si>
  <si>
    <t>10:11</t>
  </si>
  <si>
    <t>10:48</t>
  </si>
  <si>
    <t>11:25</t>
  </si>
  <si>
    <t>12:02</t>
  </si>
  <si>
    <t>12:39</t>
  </si>
  <si>
    <t>13:16</t>
  </si>
  <si>
    <t>13:53</t>
  </si>
  <si>
    <t>14:30</t>
  </si>
  <si>
    <t>15:07</t>
  </si>
  <si>
    <t>15:44</t>
  </si>
  <si>
    <t>16:21</t>
  </si>
  <si>
    <t>16:58</t>
  </si>
  <si>
    <t>17:35</t>
  </si>
  <si>
    <t>18:12</t>
  </si>
  <si>
    <t>18:49</t>
  </si>
  <si>
    <t>19:26</t>
  </si>
  <si>
    <t>20:03</t>
  </si>
  <si>
    <t>20:40</t>
  </si>
  <si>
    <t>21:17</t>
  </si>
  <si>
    <t>05:17</t>
  </si>
  <si>
    <t>05:54</t>
  </si>
  <si>
    <t>06:31</t>
  </si>
  <si>
    <t>07:08</t>
  </si>
  <si>
    <t>07:45</t>
  </si>
  <si>
    <t>08:22</t>
  </si>
  <si>
    <t>08:59</t>
  </si>
  <si>
    <t>09:36</t>
  </si>
  <si>
    <t>10:13</t>
  </si>
  <si>
    <t>10:50</t>
  </si>
  <si>
    <t>11:27</t>
  </si>
  <si>
    <t>12:04</t>
  </si>
  <si>
    <t>12:41</t>
  </si>
  <si>
    <t>13:18</t>
  </si>
  <si>
    <t>13:55</t>
  </si>
  <si>
    <t>14:32</t>
  </si>
  <si>
    <t>15:09</t>
  </si>
  <si>
    <t>15:46</t>
  </si>
  <si>
    <t>16:23</t>
  </si>
  <si>
    <t>17:00</t>
  </si>
  <si>
    <t>17:37</t>
  </si>
  <si>
    <t>18:14</t>
  </si>
  <si>
    <t>18:51</t>
  </si>
  <si>
    <t>19:28</t>
  </si>
  <si>
    <t>20:05</t>
  </si>
  <si>
    <t>20:42</t>
  </si>
  <si>
    <t>21:19</t>
  </si>
  <si>
    <t>05:19</t>
  </si>
  <si>
    <t>05:56</t>
  </si>
  <si>
    <t>06:33</t>
  </si>
  <si>
    <t>07:10</t>
  </si>
  <si>
    <t>07:47</t>
  </si>
  <si>
    <t>08:24</t>
  </si>
  <si>
    <t>09:01</t>
  </si>
  <si>
    <t>09:38</t>
  </si>
  <si>
    <t>10:15</t>
  </si>
  <si>
    <t>10:52</t>
  </si>
  <si>
    <t>11:29</t>
  </si>
  <si>
    <t>12:06</t>
  </si>
  <si>
    <t>12:43</t>
  </si>
  <si>
    <t>13:20</t>
  </si>
  <si>
    <t>13:57</t>
  </si>
  <si>
    <t>14:34</t>
  </si>
  <si>
    <t>15:11</t>
  </si>
  <si>
    <t>15:48</t>
  </si>
  <si>
    <t>16:25</t>
  </si>
  <si>
    <t>17:02</t>
  </si>
  <si>
    <t>17:39</t>
  </si>
  <si>
    <t>18:16</t>
  </si>
  <si>
    <t>18:53</t>
  </si>
  <si>
    <t>19:30</t>
  </si>
  <si>
    <t>20:07</t>
  </si>
  <si>
    <t>20:44</t>
  </si>
  <si>
    <t>21:21</t>
  </si>
  <si>
    <t>05:20</t>
  </si>
  <si>
    <t>05:57</t>
  </si>
  <si>
    <t>06:34</t>
  </si>
  <si>
    <t>07:11</t>
  </si>
  <si>
    <t>07:48</t>
  </si>
  <si>
    <t>08:25</t>
  </si>
  <si>
    <t>09:02</t>
  </si>
  <si>
    <t>09:39</t>
  </si>
  <si>
    <t>10:16</t>
  </si>
  <si>
    <t>10:53</t>
  </si>
  <si>
    <t>11:30</t>
  </si>
  <si>
    <t>12:07</t>
  </si>
  <si>
    <t>12:44</t>
  </si>
  <si>
    <t>13:21</t>
  </si>
  <si>
    <t>13:58</t>
  </si>
  <si>
    <t>14:35</t>
  </si>
  <si>
    <t>15:12</t>
  </si>
  <si>
    <t>15:49</t>
  </si>
  <si>
    <t>16:26</t>
  </si>
  <si>
    <t>17:03</t>
  </si>
  <si>
    <t>17:40</t>
  </si>
  <si>
    <t>18:17</t>
  </si>
  <si>
    <t>18:54</t>
  </si>
  <si>
    <t>19:31</t>
  </si>
  <si>
    <t>20:08</t>
  </si>
  <si>
    <t>20:45</t>
  </si>
  <si>
    <t>21:22</t>
  </si>
  <si>
    <t>05:21</t>
  </si>
  <si>
    <t>05:58</t>
  </si>
  <si>
    <t>06:35</t>
  </si>
  <si>
    <t>07:12</t>
  </si>
  <si>
    <t>07:49</t>
  </si>
  <si>
    <t>08:26</t>
  </si>
  <si>
    <t>09:03</t>
  </si>
  <si>
    <t>09:40</t>
  </si>
  <si>
    <t>10:17</t>
  </si>
  <si>
    <t>10:54</t>
  </si>
  <si>
    <t>11:31</t>
  </si>
  <si>
    <t>12:08</t>
  </si>
  <si>
    <t>12:45</t>
  </si>
  <si>
    <t>13:22</t>
  </si>
  <si>
    <t>13:59</t>
  </si>
  <si>
    <t>14:36</t>
  </si>
  <si>
    <t>15:13</t>
  </si>
  <si>
    <t>15:50</t>
  </si>
  <si>
    <t>16:27</t>
  </si>
  <si>
    <t>17:04</t>
  </si>
  <si>
    <t>17:41</t>
  </si>
  <si>
    <t>18:18</t>
  </si>
  <si>
    <t>18:55</t>
  </si>
  <si>
    <t>19:32</t>
  </si>
  <si>
    <t>20:09</t>
  </si>
  <si>
    <t>20:46</t>
  </si>
  <si>
    <t>21:23</t>
  </si>
  <si>
    <t>05:22</t>
  </si>
  <si>
    <t>05:59</t>
  </si>
  <si>
    <t>06:36</t>
  </si>
  <si>
    <t>07:13</t>
  </si>
  <si>
    <t>07:50</t>
  </si>
  <si>
    <t>08:27</t>
  </si>
  <si>
    <t>09:04</t>
  </si>
  <si>
    <t>09:41</t>
  </si>
  <si>
    <t>10:18</t>
  </si>
  <si>
    <t>10:55</t>
  </si>
  <si>
    <t>11:32</t>
  </si>
  <si>
    <t>12:09</t>
  </si>
  <si>
    <t>12:46</t>
  </si>
  <si>
    <t>13:23</t>
  </si>
  <si>
    <t>14:00</t>
  </si>
  <si>
    <t>14:37</t>
  </si>
  <si>
    <t>15:14</t>
  </si>
  <si>
    <t>15:51</t>
  </si>
  <si>
    <t>16:28</t>
  </si>
  <si>
    <t>17:05</t>
  </si>
  <si>
    <t>17:42</t>
  </si>
  <si>
    <t>18:19</t>
  </si>
  <si>
    <t>18:56</t>
  </si>
  <si>
    <t>19:33</t>
  </si>
  <si>
    <t>20:10</t>
  </si>
  <si>
    <t>20:47</t>
  </si>
  <si>
    <t>21:24</t>
  </si>
  <si>
    <t>05:23</t>
  </si>
  <si>
    <t>06:00</t>
  </si>
  <si>
    <t>06:37</t>
  </si>
  <si>
    <t>07:14</t>
  </si>
  <si>
    <t>07:51</t>
  </si>
  <si>
    <t>08:28</t>
  </si>
  <si>
    <t>09:05</t>
  </si>
  <si>
    <t>09:42</t>
  </si>
  <si>
    <t>10:19</t>
  </si>
  <si>
    <t>10:56</t>
  </si>
  <si>
    <t>11:33</t>
  </si>
  <si>
    <t>12:10</t>
  </si>
  <si>
    <t>12:47</t>
  </si>
  <si>
    <t>13:24</t>
  </si>
  <si>
    <t>14:01</t>
  </si>
  <si>
    <t>14:38</t>
  </si>
  <si>
    <t>15:15</t>
  </si>
  <si>
    <t>15:52</t>
  </si>
  <si>
    <t>16:29</t>
  </si>
  <si>
    <t>17:06</t>
  </si>
  <si>
    <t>17:43</t>
  </si>
  <si>
    <t>18:20</t>
  </si>
  <si>
    <t>18:57</t>
  </si>
  <si>
    <t>19:34</t>
  </si>
  <si>
    <t>20:11</t>
  </si>
  <si>
    <t>20:48</t>
  </si>
  <si>
    <t>21:25</t>
  </si>
  <si>
    <t>05:25</t>
  </si>
  <si>
    <t>06:02</t>
  </si>
  <si>
    <t>06:39</t>
  </si>
  <si>
    <t>07:16</t>
  </si>
  <si>
    <t>07:53</t>
  </si>
  <si>
    <t>08:30</t>
  </si>
  <si>
    <t>09:07</t>
  </si>
  <si>
    <t>09:44</t>
  </si>
  <si>
    <t>10:21</t>
  </si>
  <si>
    <t>10:58</t>
  </si>
  <si>
    <t>11:35</t>
  </si>
  <si>
    <t>12:12</t>
  </si>
  <si>
    <t>12:49</t>
  </si>
  <si>
    <t>13:26</t>
  </si>
  <si>
    <t>14:03</t>
  </si>
  <si>
    <t>14:40</t>
  </si>
  <si>
    <t>15:17</t>
  </si>
  <si>
    <t>15:54</t>
  </si>
  <si>
    <t>16:31</t>
  </si>
  <si>
    <t>17:08</t>
  </si>
  <si>
    <t>17:45</t>
  </si>
  <si>
    <t>18:22</t>
  </si>
  <si>
    <t>18:59</t>
  </si>
  <si>
    <t>19:36</t>
  </si>
  <si>
    <t>20:13</t>
  </si>
  <si>
    <t>20:50</t>
  </si>
  <si>
    <t>21:27</t>
  </si>
  <si>
    <t>05:26</t>
  </si>
  <si>
    <t>06:03</t>
  </si>
  <si>
    <t>06:40</t>
  </si>
  <si>
    <t>07:17</t>
  </si>
  <si>
    <t>07:54</t>
  </si>
  <si>
    <t>08:31</t>
  </si>
  <si>
    <t>09:08</t>
  </si>
  <si>
    <t>09:45</t>
  </si>
  <si>
    <t>10:22</t>
  </si>
  <si>
    <t>10:59</t>
  </si>
  <si>
    <t>11:36</t>
  </si>
  <si>
    <t>12:13</t>
  </si>
  <si>
    <t>12:50</t>
  </si>
  <si>
    <t>13:27</t>
  </si>
  <si>
    <t>14:04</t>
  </si>
  <si>
    <t>14:41</t>
  </si>
  <si>
    <t>15:18</t>
  </si>
  <si>
    <t>15:55</t>
  </si>
  <si>
    <t>16:32</t>
  </si>
  <si>
    <t>17:09</t>
  </si>
  <si>
    <t>17:46</t>
  </si>
  <si>
    <t>18:23</t>
  </si>
  <si>
    <t>19:00</t>
  </si>
  <si>
    <t>19:37</t>
  </si>
  <si>
    <t>20:14</t>
  </si>
  <si>
    <t>20:51</t>
  </si>
  <si>
    <t>21:28</t>
  </si>
  <si>
    <t>05:27</t>
  </si>
  <si>
    <t>06:04</t>
  </si>
  <si>
    <t>06:41</t>
  </si>
  <si>
    <t>07:18</t>
  </si>
  <si>
    <t>07:55</t>
  </si>
  <si>
    <t>08:32</t>
  </si>
  <si>
    <t>09:09</t>
  </si>
  <si>
    <t>09:46</t>
  </si>
  <si>
    <t>10:23</t>
  </si>
  <si>
    <t>11:00</t>
  </si>
  <si>
    <t>11:37</t>
  </si>
  <si>
    <t>12:14</t>
  </si>
  <si>
    <t>12:51</t>
  </si>
  <si>
    <t>13:28</t>
  </si>
  <si>
    <t>14:05</t>
  </si>
  <si>
    <t>14:42</t>
  </si>
  <si>
    <t>15:19</t>
  </si>
  <si>
    <t>15:56</t>
  </si>
  <si>
    <t>16:33</t>
  </si>
  <si>
    <t>17:10</t>
  </si>
  <si>
    <t>17:47</t>
  </si>
  <si>
    <t>18:24</t>
  </si>
  <si>
    <t>19:01</t>
  </si>
  <si>
    <t>19:38</t>
  </si>
  <si>
    <t>20:15</t>
  </si>
  <si>
    <t>20:52</t>
  </si>
  <si>
    <t>21:29</t>
  </si>
  <si>
    <t>05:29</t>
  </si>
  <si>
    <t>06:06</t>
  </si>
  <si>
    <t>06:43</t>
  </si>
  <si>
    <t>07:20</t>
  </si>
  <si>
    <t>07:57</t>
  </si>
  <si>
    <t>08:34</t>
  </si>
  <si>
    <t>09:11</t>
  </si>
  <si>
    <t>09:48</t>
  </si>
  <si>
    <t>10:25</t>
  </si>
  <si>
    <t>11:02</t>
  </si>
  <si>
    <t>11:39</t>
  </si>
  <si>
    <t>12:16</t>
  </si>
  <si>
    <t>12:53</t>
  </si>
  <si>
    <t>13:30</t>
  </si>
  <si>
    <t>14:07</t>
  </si>
  <si>
    <t>14:44</t>
  </si>
  <si>
    <t>15:21</t>
  </si>
  <si>
    <t>15:58</t>
  </si>
  <si>
    <t>16:35</t>
  </si>
  <si>
    <t>17:12</t>
  </si>
  <si>
    <t>17:49</t>
  </si>
  <si>
    <t>18:26</t>
  </si>
  <si>
    <t>19:03</t>
  </si>
  <si>
    <t>19:40</t>
  </si>
  <si>
    <t>20:17</t>
  </si>
  <si>
    <t>20:54</t>
  </si>
  <si>
    <t>21:31</t>
  </si>
  <si>
    <t>05:31</t>
  </si>
  <si>
    <t>06:08</t>
  </si>
  <si>
    <t>06:45</t>
  </si>
  <si>
    <t>07:22</t>
  </si>
  <si>
    <t>07:59</t>
  </si>
  <si>
    <t>08:36</t>
  </si>
  <si>
    <t>09:13</t>
  </si>
  <si>
    <t>09:50</t>
  </si>
  <si>
    <t>10:27</t>
  </si>
  <si>
    <t>11:04</t>
  </si>
  <si>
    <t>11:41</t>
  </si>
  <si>
    <t>12:18</t>
  </si>
  <si>
    <t>12:55</t>
  </si>
  <si>
    <t>13:32</t>
  </si>
  <si>
    <t>14:09</t>
  </si>
  <si>
    <t>14:46</t>
  </si>
  <si>
    <t>15:23</t>
  </si>
  <si>
    <t>16:00</t>
  </si>
  <si>
    <t>16:37</t>
  </si>
  <si>
    <t>17:14</t>
  </si>
  <si>
    <t>17:51</t>
  </si>
  <si>
    <t>18:28</t>
  </si>
  <si>
    <t>19:05</t>
  </si>
  <si>
    <t>19:42</t>
  </si>
  <si>
    <t>20:19</t>
  </si>
  <si>
    <t>20:56</t>
  </si>
  <si>
    <t>21:33</t>
  </si>
  <si>
    <t>06:47</t>
  </si>
  <si>
    <t>07:24</t>
  </si>
  <si>
    <t>08:01</t>
  </si>
  <si>
    <t>08:38</t>
  </si>
  <si>
    <t>09:15</t>
  </si>
  <si>
    <t>09:52</t>
  </si>
  <si>
    <t>10:29</t>
  </si>
  <si>
    <t>11:06</t>
  </si>
  <si>
    <t>11:43</t>
  </si>
  <si>
    <t>12:20</t>
  </si>
  <si>
    <t>12:57</t>
  </si>
  <si>
    <t>13:34</t>
  </si>
  <si>
    <t>14:11</t>
  </si>
  <si>
    <t>14:48</t>
  </si>
  <si>
    <t>15:25</t>
  </si>
  <si>
    <t>16:02</t>
  </si>
  <si>
    <t>16:39</t>
  </si>
  <si>
    <t>17:16</t>
  </si>
  <si>
    <t>17:53</t>
  </si>
  <si>
    <t>18:30</t>
  </si>
  <si>
    <t>19:07</t>
  </si>
  <si>
    <t>19:44</t>
  </si>
  <si>
    <t>20:21</t>
  </si>
  <si>
    <t>20:58</t>
  </si>
  <si>
    <t>21:35</t>
  </si>
  <si>
    <t>22:12</t>
  </si>
  <si>
    <t>22:06</t>
  </si>
  <si>
    <t>06:42</t>
  </si>
  <si>
    <t>07:19</t>
  </si>
  <si>
    <t>07:56</t>
  </si>
  <si>
    <t>08:33</t>
  </si>
  <si>
    <t>09:10</t>
  </si>
  <si>
    <t>09:47</t>
  </si>
  <si>
    <t>10:24</t>
  </si>
  <si>
    <t>11:01</t>
  </si>
  <si>
    <t>11:38</t>
  </si>
  <si>
    <t>12:15</t>
  </si>
  <si>
    <t>12:52</t>
  </si>
  <si>
    <t>13:29</t>
  </si>
  <si>
    <t>14:06</t>
  </si>
  <si>
    <t>14:43</t>
  </si>
  <si>
    <t>15:20</t>
  </si>
  <si>
    <t>15:57</t>
  </si>
  <si>
    <t>16:34</t>
  </si>
  <si>
    <t>17:11</t>
  </si>
  <si>
    <t>17:48</t>
  </si>
  <si>
    <t>18:25</t>
  </si>
  <si>
    <t>19:02</t>
  </si>
  <si>
    <t>19:39</t>
  </si>
  <si>
    <t>20:16</t>
  </si>
  <si>
    <t>20:53</t>
  </si>
  <si>
    <t>21:30</t>
  </si>
  <si>
    <t>22:07</t>
  </si>
  <si>
    <t>22:08</t>
  </si>
  <si>
    <t>06:44</t>
  </si>
  <si>
    <t>07:21</t>
  </si>
  <si>
    <t>07:58</t>
  </si>
  <si>
    <t>08:35</t>
  </si>
  <si>
    <t>09:12</t>
  </si>
  <si>
    <t>09:49</t>
  </si>
  <si>
    <t>10:26</t>
  </si>
  <si>
    <t>11:03</t>
  </si>
  <si>
    <t>11:40</t>
  </si>
  <si>
    <t>12:17</t>
  </si>
  <si>
    <t>12:54</t>
  </si>
  <si>
    <t>13:31</t>
  </si>
  <si>
    <t>14:08</t>
  </si>
  <si>
    <t>14:45</t>
  </si>
  <si>
    <t>15:22</t>
  </si>
  <si>
    <t>15:59</t>
  </si>
  <si>
    <t>16:36</t>
  </si>
  <si>
    <t>17:13</t>
  </si>
  <si>
    <t>17:50</t>
  </si>
  <si>
    <t>18:27</t>
  </si>
  <si>
    <t>19:04</t>
  </si>
  <si>
    <t>19:41</t>
  </si>
  <si>
    <t>20:18</t>
  </si>
  <si>
    <t>20:55</t>
  </si>
  <si>
    <t>21:32</t>
  </si>
  <si>
    <t>22:09</t>
  </si>
  <si>
    <t>22:10</t>
  </si>
  <si>
    <t>06:46</t>
  </si>
  <si>
    <t>07:23</t>
  </si>
  <si>
    <t>08:00</t>
  </si>
  <si>
    <t>08:37</t>
  </si>
  <si>
    <t>09:14</t>
  </si>
  <si>
    <t>09:51</t>
  </si>
  <si>
    <t>10:28</t>
  </si>
  <si>
    <t>11:05</t>
  </si>
  <si>
    <t>11:42</t>
  </si>
  <si>
    <t>12:19</t>
  </si>
  <si>
    <t>12:56</t>
  </si>
  <si>
    <t>13:33</t>
  </si>
  <si>
    <t>14:10</t>
  </si>
  <si>
    <t>14:47</t>
  </si>
  <si>
    <t>15:24</t>
  </si>
  <si>
    <t>16:01</t>
  </si>
  <si>
    <t>16:38</t>
  </si>
  <si>
    <t>17:15</t>
  </si>
  <si>
    <t>17:52</t>
  </si>
  <si>
    <t>18:29</t>
  </si>
  <si>
    <t>19:06</t>
  </si>
  <si>
    <t>19:43</t>
  </si>
  <si>
    <t>20:20</t>
  </si>
  <si>
    <t>20:57</t>
  </si>
  <si>
    <t>21:34</t>
  </si>
  <si>
    <t>22:11</t>
  </si>
  <si>
    <t>06:48</t>
  </si>
  <si>
    <t>07:25</t>
  </si>
  <si>
    <t>08:02</t>
  </si>
  <si>
    <t>08:39</t>
  </si>
  <si>
    <t>09:16</t>
  </si>
  <si>
    <t>09:53</t>
  </si>
  <si>
    <t>10:30</t>
  </si>
  <si>
    <t>11:07</t>
  </si>
  <si>
    <t>11:44</t>
  </si>
  <si>
    <t>12:21</t>
  </si>
  <si>
    <t>12:58</t>
  </si>
  <si>
    <t>13:35</t>
  </si>
  <si>
    <t>14:12</t>
  </si>
  <si>
    <t>14:49</t>
  </si>
  <si>
    <t>15:26</t>
  </si>
  <si>
    <t>16:03</t>
  </si>
  <si>
    <t>16:40</t>
  </si>
  <si>
    <t>17:17</t>
  </si>
  <si>
    <t>17:54</t>
  </si>
  <si>
    <t>18:31</t>
  </si>
  <si>
    <t>19:08</t>
  </si>
  <si>
    <t>19:45</t>
  </si>
  <si>
    <t>20:22</t>
  </si>
  <si>
    <t>20:59</t>
  </si>
  <si>
    <t>21:36</t>
  </si>
  <si>
    <t>22:13</t>
  </si>
  <si>
    <t>06:49</t>
  </si>
  <si>
    <t>07:26</t>
  </si>
  <si>
    <t>08:03</t>
  </si>
  <si>
    <t>08:40</t>
  </si>
  <si>
    <t>09:17</t>
  </si>
  <si>
    <t>09:54</t>
  </si>
  <si>
    <t>10:31</t>
  </si>
  <si>
    <t>11:08</t>
  </si>
  <si>
    <t>11:45</t>
  </si>
  <si>
    <t>12:22</t>
  </si>
  <si>
    <t>12:59</t>
  </si>
  <si>
    <t>13:36</t>
  </si>
  <si>
    <t>14:13</t>
  </si>
  <si>
    <t>14:50</t>
  </si>
  <si>
    <t>15:27</t>
  </si>
  <si>
    <t>16:04</t>
  </si>
  <si>
    <t>16:41</t>
  </si>
  <si>
    <t>17:18</t>
  </si>
  <si>
    <t>17:55</t>
  </si>
  <si>
    <t>18:32</t>
  </si>
  <si>
    <t>19:09</t>
  </si>
  <si>
    <t>19:46</t>
  </si>
  <si>
    <t>20:23</t>
  </si>
  <si>
    <t>21:00</t>
  </si>
  <si>
    <t>21:37</t>
  </si>
  <si>
    <t>22:14</t>
  </si>
  <si>
    <t>06:50</t>
  </si>
  <si>
    <t>07:27</t>
  </si>
  <si>
    <t>08:04</t>
  </si>
  <si>
    <t>08:41</t>
  </si>
  <si>
    <t>09:18</t>
  </si>
  <si>
    <t>09:55</t>
  </si>
  <si>
    <t>10:32</t>
  </si>
  <si>
    <t>11:09</t>
  </si>
  <si>
    <t>11:46</t>
  </si>
  <si>
    <t>12:23</t>
  </si>
  <si>
    <t>13:00</t>
  </si>
  <si>
    <t>13:37</t>
  </si>
  <si>
    <t>14:14</t>
  </si>
  <si>
    <t>14:51</t>
  </si>
  <si>
    <t>15:28</t>
  </si>
  <si>
    <t>16:05</t>
  </si>
  <si>
    <t>16:42</t>
  </si>
  <si>
    <t>17:19</t>
  </si>
  <si>
    <t>17:56</t>
  </si>
  <si>
    <t>18:33</t>
  </si>
  <si>
    <t>19:10</t>
  </si>
  <si>
    <t>19:47</t>
  </si>
  <si>
    <t>20:24</t>
  </si>
  <si>
    <t>21:01</t>
  </si>
  <si>
    <t>21:38</t>
  </si>
  <si>
    <t>22:15</t>
  </si>
  <si>
    <t>06:51</t>
  </si>
  <si>
    <t>07:28</t>
  </si>
  <si>
    <t>08:05</t>
  </si>
  <si>
    <t>08:42</t>
  </si>
  <si>
    <t>09:19</t>
  </si>
  <si>
    <t>09:56</t>
  </si>
  <si>
    <t>10:33</t>
  </si>
  <si>
    <t>11:10</t>
  </si>
  <si>
    <t>11:47</t>
  </si>
  <si>
    <t>12:24</t>
  </si>
  <si>
    <t>13:01</t>
  </si>
  <si>
    <t>13:38</t>
  </si>
  <si>
    <t>14:15</t>
  </si>
  <si>
    <t>14:52</t>
  </si>
  <si>
    <t>15:29</t>
  </si>
  <si>
    <t>16:06</t>
  </si>
  <si>
    <t>16:43</t>
  </si>
  <si>
    <t>17:20</t>
  </si>
  <si>
    <t>17:57</t>
  </si>
  <si>
    <t>18:34</t>
  </si>
  <si>
    <t>19:11</t>
  </si>
  <si>
    <t>19:48</t>
  </si>
  <si>
    <t>20:25</t>
  </si>
  <si>
    <t>21:02</t>
  </si>
  <si>
    <t>21:39</t>
  </si>
  <si>
    <t>22:16</t>
  </si>
  <si>
    <t>06:53</t>
  </si>
  <si>
    <t>07:30</t>
  </si>
  <si>
    <t>08:07</t>
  </si>
  <si>
    <t>08:44</t>
  </si>
  <si>
    <t>09:21</t>
  </si>
  <si>
    <t>09:58</t>
  </si>
  <si>
    <t>10:35</t>
  </si>
  <si>
    <t>11:12</t>
  </si>
  <si>
    <t>11:49</t>
  </si>
  <si>
    <t>12:26</t>
  </si>
  <si>
    <t>13:03</t>
  </si>
  <si>
    <t>13:40</t>
  </si>
  <si>
    <t>14:17</t>
  </si>
  <si>
    <t>14:54</t>
  </si>
  <si>
    <t>15:31</t>
  </si>
  <si>
    <t>16:08</t>
  </si>
  <si>
    <t>16:45</t>
  </si>
  <si>
    <t>17:22</t>
  </si>
  <si>
    <t>17:59</t>
  </si>
  <si>
    <t>18:36</t>
  </si>
  <si>
    <t>19:13</t>
  </si>
  <si>
    <t>19:50</t>
  </si>
  <si>
    <t>20:27</t>
  </si>
  <si>
    <t>21:04</t>
  </si>
  <si>
    <t>21:41</t>
  </si>
  <si>
    <t>22:18</t>
  </si>
  <si>
    <t>06:54</t>
  </si>
  <si>
    <t>07:31</t>
  </si>
  <si>
    <t>08:08</t>
  </si>
  <si>
    <t>08:45</t>
  </si>
  <si>
    <t>09:22</t>
  </si>
  <si>
    <t>09:59</t>
  </si>
  <si>
    <t>10:36</t>
  </si>
  <si>
    <t>11:13</t>
  </si>
  <si>
    <t>11:50</t>
  </si>
  <si>
    <t>12:27</t>
  </si>
  <si>
    <t>13:04</t>
  </si>
  <si>
    <t>13:41</t>
  </si>
  <si>
    <t>14:18</t>
  </si>
  <si>
    <t>14:55</t>
  </si>
  <si>
    <t>15:32</t>
  </si>
  <si>
    <t>16:09</t>
  </si>
  <si>
    <t>16:46</t>
  </si>
  <si>
    <t>17:23</t>
  </si>
  <si>
    <t>18:00</t>
  </si>
  <si>
    <t>18:37</t>
  </si>
  <si>
    <t>19:14</t>
  </si>
  <si>
    <t>19:51</t>
  </si>
  <si>
    <t>20:28</t>
  </si>
  <si>
    <t>21:05</t>
  </si>
  <si>
    <t>21:42</t>
  </si>
  <si>
    <t>22:19</t>
  </si>
  <si>
    <t>06:55</t>
  </si>
  <si>
    <t>07:32</t>
  </si>
  <si>
    <t>08:09</t>
  </si>
  <si>
    <t>08:46</t>
  </si>
  <si>
    <t>09:23</t>
  </si>
  <si>
    <t>10:00</t>
  </si>
  <si>
    <t>10:37</t>
  </si>
  <si>
    <t>11:14</t>
  </si>
  <si>
    <t>11:51</t>
  </si>
  <si>
    <t>12:28</t>
  </si>
  <si>
    <t>13:05</t>
  </si>
  <si>
    <t>13:42</t>
  </si>
  <si>
    <t>14:19</t>
  </si>
  <si>
    <t>14:56</t>
  </si>
  <si>
    <t>15:33</t>
  </si>
  <si>
    <t>16:10</t>
  </si>
  <si>
    <t>16:47</t>
  </si>
  <si>
    <t>17:24</t>
  </si>
  <si>
    <t>18:01</t>
  </si>
  <si>
    <t>18:38</t>
  </si>
  <si>
    <t>19:15</t>
  </si>
  <si>
    <t>19:52</t>
  </si>
  <si>
    <t>20:29</t>
  </si>
  <si>
    <t>21:06</t>
  </si>
  <si>
    <t>21:43</t>
  </si>
  <si>
    <t>22:20</t>
  </si>
  <si>
    <t>06:56</t>
  </si>
  <si>
    <t>07:33</t>
  </si>
  <si>
    <t>08:10</t>
  </si>
  <si>
    <t>08:47</t>
  </si>
  <si>
    <t>09:24</t>
  </si>
  <si>
    <t>10:01</t>
  </si>
  <si>
    <t>10:38</t>
  </si>
  <si>
    <t>11:15</t>
  </si>
  <si>
    <t>11:52</t>
  </si>
  <si>
    <t>12:29</t>
  </si>
  <si>
    <t>13:06</t>
  </si>
  <si>
    <t>13:43</t>
  </si>
  <si>
    <t>14:20</t>
  </si>
  <si>
    <t>14:57</t>
  </si>
  <si>
    <t>15:34</t>
  </si>
  <si>
    <t>16:11</t>
  </si>
  <si>
    <t>16:48</t>
  </si>
  <si>
    <t>17:25</t>
  </si>
  <si>
    <t>18:02</t>
  </si>
  <si>
    <t>18:39</t>
  </si>
  <si>
    <t>19:16</t>
  </si>
  <si>
    <t>19:53</t>
  </si>
  <si>
    <t>20:30</t>
  </si>
  <si>
    <t>21:07</t>
  </si>
  <si>
    <t>21:44</t>
  </si>
  <si>
    <t>22:21</t>
  </si>
  <si>
    <t>06:58</t>
  </si>
  <si>
    <t>07:35</t>
  </si>
  <si>
    <t>08:12</t>
  </si>
  <si>
    <t>08:49</t>
  </si>
  <si>
    <t>09:26</t>
  </si>
  <si>
    <t>10:03</t>
  </si>
  <si>
    <t>10:40</t>
  </si>
  <si>
    <t>11:17</t>
  </si>
  <si>
    <t>11:54</t>
  </si>
  <si>
    <t>12:31</t>
  </si>
  <si>
    <t>13:08</t>
  </si>
  <si>
    <t>13:45</t>
  </si>
  <si>
    <t>14:22</t>
  </si>
  <si>
    <t>14:59</t>
  </si>
  <si>
    <t>15:36</t>
  </si>
  <si>
    <t>16:13</t>
  </si>
  <si>
    <t>16:50</t>
  </si>
  <si>
    <t>17:27</t>
  </si>
  <si>
    <t>18:04</t>
  </si>
  <si>
    <t>18:41</t>
  </si>
  <si>
    <t>19:18</t>
  </si>
  <si>
    <t>19:55</t>
  </si>
  <si>
    <t>20:32</t>
  </si>
  <si>
    <t>21:09</t>
  </si>
  <si>
    <t>21:46</t>
  </si>
  <si>
    <t>22:23</t>
  </si>
  <si>
    <t>12 - 23 Dec, 26 - 30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</si>
</sst>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_ ;_ * \-#,##0_ ;_ * &quot;-&quot;??_ ;_ @_ "/>
    <numFmt numFmtId="166" formatCode="_ * #,##0.00_ ;_ * \-#,##0.00_ ;_ * &quot;-&quot;_ ;_ @_ "/>
    <numFmt numFmtId="167" formatCode="_(* #,##0.00_);_(* \(#,##0.00\);_(* &quot;-&quot;??_);_(@_)"/>
    <numFmt numFmtId="168" formatCode="_-* #,##0_-;\-* #,##0_-;_-* &quot;-&quot;??_-;_-@_-"/>
  </numFmts>
  <fonts count="20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  <font>
      <b/>
      <sz val="14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92CDDC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">
    <xf numFmtId="0" fontId="0" fillId="0" borderId="0"/>
    <xf numFmtId="0" fontId="5" fillId="0" borderId="1"/>
    <xf numFmtId="0" fontId="5" fillId="0" borderId="1"/>
    <xf numFmtId="0" fontId="2" fillId="0" borderId="1"/>
    <xf numFmtId="0" fontId="3" fillId="3" borderId="1" applyNumberFormat="0" applyBorder="0" applyAlignment="0" applyProtection="0"/>
    <xf numFmtId="0" fontId="4" fillId="4" borderId="1" applyNumberFormat="0" applyBorder="0" applyAlignment="0" applyProtection="0"/>
    <xf numFmtId="0" fontId="6" fillId="6" borderId="0" applyNumberFormat="0" applyBorder="0" applyAlignment="0" applyProtection="0"/>
    <xf numFmtId="0" fontId="1" fillId="0" borderId="1"/>
    <xf numFmtId="0" fontId="7" fillId="0" borderId="1"/>
    <xf numFmtId="9" fontId="7" fillId="0" borderId="0" applyFont="0" applyFill="0" applyBorder="0" applyAlignment="0" applyProtection="0"/>
    <xf numFmtId="0" fontId="1" fillId="0" borderId="1"/>
  </cellStyleXfs>
  <cellXfs count="174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" xfId="3" applyFont="1" applyAlignment="1">
      <alignment vertical="center"/>
    </xf>
    <xf numFmtId="0" fontId="8" fillId="0" borderId="1" xfId="3" applyFont="1" applyAlignment="1">
      <alignment horizontal="left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3" xfId="3" applyFont="1" applyFill="1" applyBorder="1" applyAlignment="1">
      <alignment horizontal="center" vertical="center"/>
    </xf>
    <xf numFmtId="0" fontId="8" fillId="0" borderId="1" xfId="10" applyFont="1" applyAlignment="1">
      <alignment horizontal="center" vertical="center"/>
    </xf>
    <xf numFmtId="15" fontId="8" fillId="0" borderId="3" xfId="3" applyNumberFormat="1" applyFont="1" applyBorder="1" applyAlignment="1">
      <alignment horizontal="center" vertical="center"/>
    </xf>
    <xf numFmtId="0" fontId="9" fillId="0" borderId="1" xfId="3" applyFont="1" applyAlignment="1">
      <alignment vertical="center"/>
    </xf>
    <xf numFmtId="0" fontId="9" fillId="5" borderId="1" xfId="3" applyFont="1" applyFill="1" applyAlignment="1">
      <alignment horizontal="left" vertical="center"/>
    </xf>
    <xf numFmtId="0" fontId="9" fillId="5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1" xfId="3" applyFont="1" applyAlignment="1">
      <alignment horizontal="left" vertical="center"/>
    </xf>
    <xf numFmtId="0" fontId="9" fillId="0" borderId="1" xfId="10" applyFont="1" applyAlignment="1">
      <alignment horizontal="left" vertical="center"/>
    </xf>
    <xf numFmtId="0" fontId="9" fillId="0" borderId="1" xfId="10" applyFont="1" applyAlignment="1">
      <alignment vertical="center"/>
    </xf>
    <xf numFmtId="0" fontId="9" fillId="5" borderId="1" xfId="3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3" xfId="10" applyFont="1" applyBorder="1" applyAlignment="1">
      <alignment horizontal="left" vertical="center"/>
    </xf>
    <xf numFmtId="0" fontId="9" fillId="5" borderId="8" xfId="10" applyFont="1" applyFill="1" applyBorder="1" applyAlignment="1">
      <alignment horizontal="right" vertical="center" wrapText="1"/>
    </xf>
    <xf numFmtId="0" fontId="9" fillId="5" borderId="12" xfId="10" applyFont="1" applyFill="1" applyBorder="1" applyAlignment="1">
      <alignment horizontal="right" vertical="center" wrapText="1"/>
    </xf>
    <xf numFmtId="0" fontId="9" fillId="5" borderId="12" xfId="10" applyFont="1" applyFill="1" applyBorder="1" applyAlignment="1">
      <alignment horizontal="left" vertical="center" wrapText="1"/>
    </xf>
    <xf numFmtId="0" fontId="9" fillId="0" borderId="8" xfId="10" applyFont="1" applyBorder="1" applyAlignment="1">
      <alignment horizontal="left" vertical="center" wrapText="1"/>
    </xf>
    <xf numFmtId="0" fontId="9" fillId="0" borderId="12" xfId="10" applyFont="1" applyBorder="1" applyAlignment="1">
      <alignment horizontal="center" vertical="center" wrapText="1"/>
    </xf>
    <xf numFmtId="0" fontId="9" fillId="0" borderId="7" xfId="10" applyFont="1" applyBorder="1" applyAlignment="1">
      <alignment horizontal="center" vertical="center" wrapText="1"/>
    </xf>
    <xf numFmtId="164" fontId="9" fillId="0" borderId="3" xfId="6" applyNumberFormat="1" applyFont="1" applyFill="1" applyBorder="1" applyAlignment="1">
      <alignment horizontal="center" vertical="center" wrapText="1"/>
    </xf>
    <xf numFmtId="166" fontId="9" fillId="0" borderId="3" xfId="10" applyNumberFormat="1" applyFont="1" applyBorder="1" applyAlignment="1">
      <alignment horizontal="right" vertical="center"/>
    </xf>
    <xf numFmtId="15" fontId="9" fillId="0" borderId="11" xfId="10" applyNumberFormat="1" applyFont="1" applyBorder="1" applyAlignment="1">
      <alignment horizontal="left" vertical="center"/>
    </xf>
    <xf numFmtId="15" fontId="9" fillId="0" borderId="12" xfId="10" applyNumberFormat="1" applyFont="1" applyBorder="1" applyAlignment="1">
      <alignment horizontal="left" vertical="center"/>
    </xf>
    <xf numFmtId="41" fontId="9" fillId="0" borderId="3" xfId="10" applyNumberFormat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13" fillId="0" borderId="15" xfId="10" applyFont="1" applyBorder="1" applyAlignment="1">
      <alignment vertical="center"/>
    </xf>
    <xf numFmtId="0" fontId="13" fillId="0" borderId="1" xfId="1" applyFont="1" applyAlignment="1">
      <alignment horizontal="center" vertical="center"/>
    </xf>
    <xf numFmtId="0" fontId="9" fillId="0" borderId="15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9" fillId="0" borderId="14" xfId="2" applyFont="1" applyBorder="1" applyAlignment="1">
      <alignment horizontal="left" vertical="center"/>
    </xf>
    <xf numFmtId="166" fontId="9" fillId="0" borderId="1" xfId="2" applyNumberFormat="1" applyFont="1" applyAlignment="1">
      <alignment horizontal="left" vertical="center"/>
    </xf>
    <xf numFmtId="166" fontId="9" fillId="0" borderId="15" xfId="2" applyNumberFormat="1" applyFont="1" applyBorder="1" applyAlignment="1">
      <alignment horizontal="left" vertical="center"/>
    </xf>
    <xf numFmtId="166" fontId="9" fillId="0" borderId="1" xfId="2" applyNumberFormat="1" applyFont="1" applyAlignment="1">
      <alignment horizontal="center" vertical="center"/>
    </xf>
    <xf numFmtId="166" fontId="9" fillId="0" borderId="16" xfId="2" applyNumberFormat="1" applyFont="1" applyBorder="1" applyAlignment="1">
      <alignment horizontal="center" vertical="center"/>
    </xf>
    <xf numFmtId="0" fontId="9" fillId="0" borderId="14" xfId="10" applyFont="1" applyBorder="1" applyAlignment="1">
      <alignment horizontal="left" vertical="center"/>
    </xf>
    <xf numFmtId="43" fontId="9" fillId="5" borderId="1" xfId="1" applyNumberFormat="1" applyFont="1" applyFill="1" applyAlignment="1">
      <alignment horizontal="left" vertical="center"/>
    </xf>
    <xf numFmtId="43" fontId="9" fillId="0" borderId="16" xfId="1" applyNumberFormat="1" applyFont="1" applyBorder="1" applyAlignment="1">
      <alignment horizontal="left" vertical="center"/>
    </xf>
    <xf numFmtId="43" fontId="9" fillId="0" borderId="16" xfId="10" applyNumberFormat="1" applyFont="1" applyBorder="1" applyAlignment="1">
      <alignment horizontal="center" vertical="center"/>
    </xf>
    <xf numFmtId="43" fontId="9" fillId="0" borderId="16" xfId="1" applyNumberFormat="1" applyFont="1" applyBorder="1" applyAlignment="1">
      <alignment horizontal="center" vertical="center"/>
    </xf>
    <xf numFmtId="166" fontId="9" fillId="0" borderId="17" xfId="1" applyNumberFormat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43" fontId="9" fillId="5" borderId="17" xfId="1" applyNumberFormat="1" applyFont="1" applyFill="1" applyBorder="1" applyAlignment="1">
      <alignment horizontal="left" vertical="center"/>
    </xf>
    <xf numFmtId="43" fontId="9" fillId="0" borderId="4" xfId="1" applyNumberFormat="1" applyFont="1" applyBorder="1" applyAlignment="1">
      <alignment horizontal="left" vertical="center"/>
    </xf>
    <xf numFmtId="43" fontId="9" fillId="0" borderId="4" xfId="1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1" xfId="1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15" fontId="9" fillId="0" borderId="3" xfId="3" applyNumberFormat="1" applyFont="1" applyBorder="1" applyAlignment="1">
      <alignment horizontal="center" vertical="center"/>
    </xf>
    <xf numFmtId="15" fontId="8" fillId="0" borderId="1" xfId="3" applyNumberFormat="1" applyFont="1" applyAlignment="1">
      <alignment horizontal="left" vertical="center"/>
    </xf>
    <xf numFmtId="15" fontId="9" fillId="7" borderId="1" xfId="3" applyNumberFormat="1" applyFont="1" applyFill="1" applyAlignment="1">
      <alignment horizontal="left" vertical="center"/>
    </xf>
    <xf numFmtId="167" fontId="9" fillId="2" borderId="12" xfId="10" applyNumberFormat="1" applyFont="1" applyFill="1" applyBorder="1" applyAlignment="1">
      <alignment horizontal="right" vertical="center"/>
    </xf>
    <xf numFmtId="167" fontId="9" fillId="5" borderId="8" xfId="10" applyNumberFormat="1" applyFont="1" applyFill="1" applyBorder="1" applyAlignment="1">
      <alignment horizontal="right" vertical="center"/>
    </xf>
    <xf numFmtId="167" fontId="9" fillId="5" borderId="12" xfId="10" applyNumberFormat="1" applyFont="1" applyFill="1" applyBorder="1" applyAlignment="1">
      <alignment horizontal="right" vertical="center"/>
    </xf>
    <xf numFmtId="167" fontId="9" fillId="5" borderId="12" xfId="10" applyNumberFormat="1" applyFont="1" applyFill="1" applyBorder="1" applyAlignment="1">
      <alignment horizontal="left" vertical="center"/>
    </xf>
    <xf numFmtId="167" fontId="9" fillId="0" borderId="8" xfId="10" applyNumberFormat="1" applyFont="1" applyBorder="1" applyAlignment="1">
      <alignment horizontal="left" vertical="center"/>
    </xf>
    <xf numFmtId="167" fontId="9" fillId="0" borderId="12" xfId="10" applyNumberFormat="1" applyFont="1" applyBorder="1" applyAlignment="1">
      <alignment horizontal="center" vertical="center"/>
    </xf>
    <xf numFmtId="167" fontId="9" fillId="0" borderId="7" xfId="10" applyNumberFormat="1" applyFont="1" applyBorder="1" applyAlignment="1">
      <alignment horizontal="center" vertical="center"/>
    </xf>
    <xf numFmtId="0" fontId="9" fillId="0" borderId="3" xfId="10" applyFont="1" applyBorder="1" applyAlignment="1">
      <alignment horizontal="right" vertical="center"/>
    </xf>
    <xf numFmtId="0" fontId="9" fillId="0" borderId="8" xfId="10" applyFont="1" applyBorder="1" applyAlignment="1">
      <alignment horizontal="right" vertical="center"/>
    </xf>
    <xf numFmtId="0" fontId="9" fillId="0" borderId="12" xfId="10" applyFont="1" applyBorder="1" applyAlignment="1">
      <alignment horizontal="left" vertical="center"/>
    </xf>
    <xf numFmtId="0" fontId="9" fillId="0" borderId="7" xfId="10" applyFont="1" applyBorder="1" applyAlignment="1">
      <alignment horizontal="left" vertical="center"/>
    </xf>
    <xf numFmtId="41" fontId="9" fillId="0" borderId="7" xfId="10" applyNumberFormat="1" applyFont="1" applyBorder="1" applyAlignment="1">
      <alignment horizontal="center" vertical="center"/>
    </xf>
    <xf numFmtId="164" fontId="9" fillId="5" borderId="11" xfId="10" applyNumberFormat="1" applyFont="1" applyFill="1" applyBorder="1" applyAlignment="1">
      <alignment horizontal="left" vertical="center"/>
    </xf>
    <xf numFmtId="164" fontId="9" fillId="7" borderId="13" xfId="10" applyNumberFormat="1" applyFont="1" applyFill="1" applyBorder="1" applyAlignment="1">
      <alignment horizontal="left" vertical="center"/>
    </xf>
    <xf numFmtId="164" fontId="9" fillId="5" borderId="13" xfId="10" applyNumberFormat="1" applyFont="1" applyFill="1" applyBorder="1" applyAlignment="1">
      <alignment horizontal="left" vertical="center"/>
    </xf>
    <xf numFmtId="164" fontId="9" fillId="0" borderId="11" xfId="10" applyNumberFormat="1" applyFont="1" applyBorder="1" applyAlignment="1">
      <alignment horizontal="left" vertical="center"/>
    </xf>
    <xf numFmtId="164" fontId="9" fillId="0" borderId="13" xfId="10" applyNumberFormat="1" applyFont="1" applyBorder="1" applyAlignment="1">
      <alignment horizontal="center" vertical="center"/>
    </xf>
    <xf numFmtId="164" fontId="9" fillId="0" borderId="9" xfId="10" applyNumberFormat="1" applyFont="1" applyBorder="1" applyAlignment="1">
      <alignment horizontal="center" vertical="center"/>
    </xf>
    <xf numFmtId="0" fontId="9" fillId="0" borderId="15" xfId="10" applyFont="1" applyBorder="1" applyAlignment="1">
      <alignment horizontal="left" vertical="center"/>
    </xf>
    <xf numFmtId="0" fontId="9" fillId="0" borderId="16" xfId="10" applyFont="1" applyBorder="1" applyAlignment="1">
      <alignment horizontal="left" vertical="center"/>
    </xf>
    <xf numFmtId="41" fontId="9" fillId="0" borderId="16" xfId="10" applyNumberFormat="1" applyFont="1" applyBorder="1" applyAlignment="1">
      <alignment horizontal="center" vertical="center"/>
    </xf>
    <xf numFmtId="164" fontId="9" fillId="0" borderId="15" xfId="10" applyNumberFormat="1" applyFont="1" applyBorder="1" applyAlignment="1">
      <alignment horizontal="left" vertical="center"/>
    </xf>
    <xf numFmtId="164" fontId="9" fillId="0" borderId="1" xfId="10" applyNumberFormat="1" applyFont="1" applyAlignment="1">
      <alignment horizontal="left" vertical="center"/>
    </xf>
    <xf numFmtId="164" fontId="9" fillId="0" borderId="1" xfId="10" applyNumberFormat="1" applyFont="1" applyAlignment="1">
      <alignment horizontal="center" vertical="center"/>
    </xf>
    <xf numFmtId="164" fontId="9" fillId="0" borderId="16" xfId="10" applyNumberFormat="1" applyFont="1" applyBorder="1" applyAlignment="1">
      <alignment horizontal="center" vertical="center"/>
    </xf>
    <xf numFmtId="0" fontId="13" fillId="0" borderId="1" xfId="10" applyFont="1" applyAlignment="1">
      <alignment horizontal="left" vertical="center"/>
    </xf>
    <xf numFmtId="41" fontId="13" fillId="0" borderId="14" xfId="10" applyNumberFormat="1" applyFont="1" applyBorder="1" applyAlignment="1">
      <alignment horizontal="center" vertical="center"/>
    </xf>
    <xf numFmtId="168" fontId="9" fillId="5" borderId="1" xfId="10" applyNumberFormat="1" applyFont="1" applyFill="1" applyAlignment="1">
      <alignment horizontal="center" vertical="center"/>
    </xf>
    <xf numFmtId="168" fontId="9" fillId="0" borderId="1" xfId="10" applyNumberFormat="1" applyFont="1" applyAlignment="1">
      <alignment horizontal="left" vertical="center"/>
    </xf>
    <xf numFmtId="168" fontId="9" fillId="0" borderId="16" xfId="10" applyNumberFormat="1" applyFont="1" applyBorder="1" applyAlignment="1">
      <alignment horizontal="left" vertical="center"/>
    </xf>
    <xf numFmtId="168" fontId="9" fillId="5" borderId="16" xfId="10" applyNumberFormat="1" applyFont="1" applyFill="1" applyBorder="1" applyAlignment="1">
      <alignment horizontal="center" vertical="center"/>
    </xf>
    <xf numFmtId="164" fontId="9" fillId="7" borderId="15" xfId="10" applyNumberFormat="1" applyFont="1" applyFill="1" applyBorder="1" applyAlignment="1">
      <alignment horizontal="left" vertical="center"/>
    </xf>
    <xf numFmtId="164" fontId="9" fillId="7" borderId="1" xfId="10" applyNumberFormat="1" applyFont="1" applyFill="1" applyAlignment="1">
      <alignment horizontal="left" vertical="center"/>
    </xf>
    <xf numFmtId="164" fontId="9" fillId="5" borderId="1" xfId="10" applyNumberFormat="1" applyFont="1" applyFill="1" applyAlignment="1">
      <alignment horizontal="left" vertical="center"/>
    </xf>
    <xf numFmtId="164" fontId="9" fillId="5" borderId="15" xfId="10" applyNumberFormat="1" applyFont="1" applyFill="1" applyBorder="1" applyAlignment="1">
      <alignment horizontal="left" vertical="center"/>
    </xf>
    <xf numFmtId="164" fontId="9" fillId="0" borderId="6" xfId="10" applyNumberFormat="1" applyFont="1" applyBorder="1" applyAlignment="1">
      <alignment horizontal="left" vertical="center"/>
    </xf>
    <xf numFmtId="164" fontId="9" fillId="0" borderId="17" xfId="10" applyNumberFormat="1" applyFont="1" applyBorder="1" applyAlignment="1">
      <alignment horizontal="left" vertical="center"/>
    </xf>
    <xf numFmtId="164" fontId="9" fillId="0" borderId="17" xfId="10" applyNumberFormat="1" applyFont="1" applyBorder="1" applyAlignment="1">
      <alignment horizontal="center" vertical="center"/>
    </xf>
    <xf numFmtId="164" fontId="9" fillId="0" borderId="4" xfId="10" applyNumberFormat="1" applyFont="1" applyBorder="1" applyAlignment="1">
      <alignment horizontal="center" vertical="center"/>
    </xf>
    <xf numFmtId="168" fontId="13" fillId="0" borderId="17" xfId="10" applyNumberFormat="1" applyFont="1" applyBorder="1" applyAlignment="1">
      <alignment horizontal="center" vertical="center"/>
    </xf>
    <xf numFmtId="168" fontId="13" fillId="0" borderId="4" xfId="10" applyNumberFormat="1" applyFont="1" applyBorder="1" applyAlignment="1">
      <alignment horizontal="center" vertical="center"/>
    </xf>
    <xf numFmtId="168" fontId="9" fillId="0" borderId="16" xfId="10" applyNumberFormat="1" applyFont="1" applyBorder="1" applyAlignment="1">
      <alignment horizontal="center" vertical="center"/>
    </xf>
    <xf numFmtId="166" fontId="9" fillId="0" borderId="6" xfId="10" applyNumberFormat="1" applyFont="1" applyBorder="1" applyAlignment="1">
      <alignment horizontal="left" vertical="center"/>
    </xf>
    <xf numFmtId="166" fontId="9" fillId="0" borderId="17" xfId="10" applyNumberFormat="1" applyFont="1" applyBorder="1" applyAlignment="1">
      <alignment horizontal="center" vertical="center"/>
    </xf>
    <xf numFmtId="166" fontId="9" fillId="0" borderId="4" xfId="10" applyNumberFormat="1" applyFont="1" applyBorder="1" applyAlignment="1">
      <alignment horizontal="center" vertical="center"/>
    </xf>
    <xf numFmtId="0" fontId="9" fillId="0" borderId="5" xfId="10" applyFont="1" applyBorder="1" applyAlignment="1">
      <alignment horizontal="left" vertical="center"/>
    </xf>
    <xf numFmtId="0" fontId="9" fillId="0" borderId="6" xfId="10" applyFont="1" applyBorder="1" applyAlignment="1">
      <alignment horizontal="left" vertical="center"/>
    </xf>
    <xf numFmtId="0" fontId="8" fillId="0" borderId="0" xfId="0" pivotButton="1" applyFont="1" applyAlignment="1">
      <alignment horizontal="left" vertical="center"/>
    </xf>
    <xf numFmtId="15" fontId="8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/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/>
    <xf numFmtId="0" fontId="14" fillId="0" borderId="0" xfId="0" applyFont="1" applyAlignment="1">
      <alignment vertical="center"/>
    </xf>
    <xf numFmtId="0" fontId="14" fillId="0" borderId="0" xfId="0" applyFont="1"/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1" xfId="9" applyNumberFormat="1" applyFont="1" applyFill="1" applyBorder="1" applyAlignment="1">
      <alignment horizontal="center" vertical="center"/>
    </xf>
    <xf numFmtId="9" fontId="14" fillId="0" borderId="1" xfId="9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5" fontId="15" fillId="0" borderId="1" xfId="0" applyNumberFormat="1" applyFont="1" applyBorder="1" applyAlignment="1">
      <alignment horizontal="center" vertical="center"/>
    </xf>
    <xf numFmtId="9" fontId="15" fillId="0" borderId="1" xfId="9" applyFont="1" applyFill="1" applyBorder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left" vertical="center"/>
    </xf>
    <xf numFmtId="20" fontId="14" fillId="0" borderId="0" xfId="0" applyNumberFormat="1" applyFont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8" fillId="0" borderId="0" xfId="0" applyFont="1"/>
    <xf numFmtId="20" fontId="14" fillId="0" borderId="3" xfId="7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20" fontId="18" fillId="0" borderId="3" xfId="7" applyNumberFormat="1" applyFont="1" applyBorder="1" applyAlignment="1">
      <alignment horizontal="center" vertical="center"/>
    </xf>
    <xf numFmtId="20" fontId="18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20" fontId="14" fillId="0" borderId="3" xfId="0" applyNumberFormat="1" applyFont="1" applyBorder="1" applyAlignment="1">
      <alignment horizontal="center" vertical="center"/>
    </xf>
    <xf numFmtId="20" fontId="18" fillId="0" borderId="0" xfId="0" applyNumberFormat="1" applyFont="1" applyAlignment="1">
      <alignment vertical="center"/>
    </xf>
    <xf numFmtId="20" fontId="14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4" fillId="0" borderId="26" xfId="0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20" fontId="14" fillId="0" borderId="10" xfId="7" applyNumberFormat="1" applyFont="1" applyBorder="1" applyAlignment="1">
      <alignment horizontal="center" vertical="center"/>
    </xf>
    <xf numFmtId="20" fontId="14" fillId="0" borderId="10" xfId="0" applyNumberFormat="1" applyFont="1" applyBorder="1" applyAlignment="1">
      <alignment horizontal="center" vertical="center"/>
    </xf>
    <xf numFmtId="20" fontId="14" fillId="0" borderId="1" xfId="7" applyNumberFormat="1" applyFont="1" applyAlignment="1">
      <alignment horizontal="center" vertical="center"/>
    </xf>
    <xf numFmtId="20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6" fillId="9" borderId="1" xfId="0" applyFont="1" applyFill="1" applyBorder="1" applyAlignment="1">
      <alignment horizontal="left" vertical="center"/>
    </xf>
    <xf numFmtId="0" fontId="16" fillId="9" borderId="22" xfId="0" applyFont="1" applyFill="1" applyBorder="1" applyAlignment="1">
      <alignment horizontal="left" vertical="center"/>
    </xf>
    <xf numFmtId="0" fontId="19" fillId="8" borderId="18" xfId="0" applyFont="1" applyFill="1" applyBorder="1" applyAlignment="1">
      <alignment vertical="center"/>
    </xf>
    <xf numFmtId="0" fontId="16" fillId="9" borderId="19" xfId="0" applyFont="1" applyFill="1" applyBorder="1" applyAlignment="1">
      <alignment horizontal="left" vertical="center"/>
    </xf>
    <xf numFmtId="0" fontId="16" fillId="9" borderId="20" xfId="0" applyFont="1" applyFill="1" applyBorder="1" applyAlignment="1">
      <alignment horizontal="left" vertical="center"/>
    </xf>
    <xf numFmtId="0" fontId="19" fillId="9" borderId="21" xfId="3" applyFont="1" applyFill="1" applyBorder="1" applyAlignment="1">
      <alignment horizontal="left" vertical="center"/>
    </xf>
    <xf numFmtId="0" fontId="19" fillId="9" borderId="23" xfId="0" applyFont="1" applyFill="1" applyBorder="1" applyAlignment="1">
      <alignment vertical="center"/>
    </xf>
    <xf numFmtId="0" fontId="16" fillId="9" borderId="24" xfId="0" applyFont="1" applyFill="1" applyBorder="1" applyAlignment="1">
      <alignment horizontal="left" vertical="center"/>
    </xf>
    <xf numFmtId="0" fontId="16" fillId="9" borderId="25" xfId="0" applyFont="1" applyFill="1" applyBorder="1" applyAlignment="1">
      <alignment horizontal="left" vertical="center"/>
    </xf>
    <xf numFmtId="165" fontId="18" fillId="0" borderId="0" xfId="0" applyNumberFormat="1" applyFont="1" applyAlignment="1">
      <alignment horizontal="center" vertical="center"/>
    </xf>
    <xf numFmtId="0" fontId="16" fillId="8" borderId="19" xfId="0" applyFont="1" applyFill="1" applyBorder="1" applyAlignment="1">
      <alignment vertical="center"/>
    </xf>
    <xf numFmtId="0" fontId="16" fillId="9" borderId="1" xfId="3" applyFont="1" applyFill="1" applyAlignment="1">
      <alignment horizontal="left" vertical="center"/>
    </xf>
    <xf numFmtId="0" fontId="16" fillId="9" borderId="24" xfId="0" applyFont="1" applyFill="1" applyBorder="1" applyAlignment="1">
      <alignment vertical="center"/>
    </xf>
  </cellXfs>
  <cellStyles count="11">
    <cellStyle name="Accent4" xfId="6" builtinId="41"/>
    <cellStyle name="Bad 2" xfId="5" xr:uid="{00000000-0005-0000-0000-000001000000}"/>
    <cellStyle name="Good 2" xfId="4" xr:uid="{00000000-0005-0000-0000-000002000000}"/>
    <cellStyle name="Normal" xfId="0" builtinId="0"/>
    <cellStyle name="Normal 2" xfId="1" xr:uid="{00000000-0005-0000-0000-000004000000}"/>
    <cellStyle name="Normal 2 3" xfId="2" xr:uid="{00000000-0005-0000-0000-000005000000}"/>
    <cellStyle name="Normal 3" xfId="3" xr:uid="{00000000-0005-0000-0000-000006000000}"/>
    <cellStyle name="Normal 3 3" xfId="10" xr:uid="{00000000-0005-0000-0000-000007000000}"/>
    <cellStyle name="Normal 4" xfId="8" xr:uid="{00000000-0005-0000-0000-000008000000}"/>
    <cellStyle name="Normal_109 FINAL" xfId="7" xr:uid="{00000000-0005-0000-0000-000009000000}"/>
    <cellStyle name="Percent" xfId="9" builtinId="5"/>
  </cellStyles>
  <dxfs count="119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  <dxf>
      <font>
        <name val="Aptos Display"/>
      </font>
    </dxf>
  </dxfs>
  <tableStyles count="1" defaultTableStyle="TableStyleMedium2" defaultPivotStyle="PivotStyleLight16">
    <tableStyle name="Invisible" pivot="0" table="0" count="0" xr9:uid="{27D723E5-D003-4683-A58D-51E5660B73BB}"/>
  </tableStyles>
  <colors>
    <mruColors>
      <color rgb="FFCC00CC"/>
      <color rgb="FFFFFFCC"/>
      <color rgb="FFCC66FF"/>
      <color rgb="FF00FF0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5770.659219097222" missingItemsLimit="0" createdVersion="8" refreshedVersion="8" minRefreshableVersion="3" recordCount="48" xr:uid="{00000000-000A-0000-FFFF-FFFF02000000}">
  <cacheSource type="worksheet">
    <worksheetSource ref="B21:H69" sheet="Input"/>
  </cacheSource>
  <cacheFields count="7">
    <cacheField name="VOC" numFmtId="0">
      <sharedItems count="1">
        <s v="N2"/>
      </sharedItems>
    </cacheField>
    <cacheField name="Route" numFmtId="0">
      <sharedItems count="1">
        <s v="D02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0">
      <sharedItems containsSemiMixedTypes="0" containsString="0" containsNumber="1" containsInteger="1" minValue="270" maxValue="277" count="8">
        <n v="270"/>
        <n v="271"/>
        <n v="272"/>
        <n v="273"/>
        <n v="274"/>
        <n v="275"/>
        <n v="276"/>
        <n v="277"/>
      </sharedItems>
    </cacheField>
    <cacheField name="Depart" numFmtId="0">
      <sharedItems count="2">
        <s v="KUYASA"/>
        <s v="Civic Centre"/>
      </sharedItems>
    </cacheField>
    <cacheField name="TT DATE" numFmtId="15">
      <sharedItems containsSemiMixedTypes="0" containsNonDate="0" containsDate="1" containsString="0" minDate="2025-04-26T00:00:00" maxDate="2025-04-27T00:00:00" count="1">
        <d v="2025-04-26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1"/>
    <x v="3"/>
    <x v="0"/>
    <x v="0"/>
  </r>
  <r>
    <x v="0"/>
    <x v="0"/>
    <s v="F"/>
    <x v="1"/>
    <x v="6"/>
    <x v="0"/>
    <x v="0"/>
  </r>
  <r>
    <x v="0"/>
    <x v="0"/>
    <s v="F"/>
    <x v="1"/>
    <x v="5"/>
    <x v="0"/>
    <x v="0"/>
  </r>
  <r>
    <x v="0"/>
    <x v="0"/>
    <s v="F"/>
    <x v="1"/>
    <x v="0"/>
    <x v="0"/>
    <x v="0"/>
  </r>
  <r>
    <x v="0"/>
    <x v="0"/>
    <s v="F"/>
    <x v="1"/>
    <x v="1"/>
    <x v="0"/>
    <x v="0"/>
  </r>
  <r>
    <x v="0"/>
    <x v="0"/>
    <s v="F"/>
    <x v="1"/>
    <x v="7"/>
    <x v="0"/>
    <x v="0"/>
  </r>
  <r>
    <x v="0"/>
    <x v="0"/>
    <s v="F"/>
    <x v="1"/>
    <x v="2"/>
    <x v="0"/>
    <x v="0"/>
  </r>
  <r>
    <x v="0"/>
    <x v="0"/>
    <s v="F"/>
    <x v="1"/>
    <x v="4"/>
    <x v="0"/>
    <x v="0"/>
  </r>
  <r>
    <x v="0"/>
    <x v="0"/>
    <s v="F"/>
    <x v="1"/>
    <x v="3"/>
    <x v="0"/>
    <x v="0"/>
  </r>
  <r>
    <x v="0"/>
    <x v="0"/>
    <s v="F"/>
    <x v="1"/>
    <x v="6"/>
    <x v="0"/>
    <x v="0"/>
  </r>
  <r>
    <x v="0"/>
    <x v="0"/>
    <s v="F"/>
    <x v="1"/>
    <x v="5"/>
    <x v="0"/>
    <x v="0"/>
  </r>
  <r>
    <x v="0"/>
    <x v="0"/>
    <s v="F"/>
    <x v="0"/>
    <x v="0"/>
    <x v="1"/>
    <x v="0"/>
  </r>
  <r>
    <x v="0"/>
    <x v="0"/>
    <s v="F"/>
    <x v="0"/>
    <x v="1"/>
    <x v="1"/>
    <x v="0"/>
  </r>
  <r>
    <x v="0"/>
    <x v="0"/>
    <s v="F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6"/>
    <x v="1"/>
    <x v="0"/>
  </r>
  <r>
    <x v="0"/>
    <x v="0"/>
    <s v="R"/>
    <x v="0"/>
    <x v="7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1"/>
    <x v="1"/>
    <x v="1"/>
    <x v="0"/>
  </r>
  <r>
    <x v="0"/>
    <x v="0"/>
    <s v="R"/>
    <x v="1"/>
    <x v="7"/>
    <x v="1"/>
    <x v="0"/>
  </r>
  <r>
    <x v="0"/>
    <x v="0"/>
    <s v="R"/>
    <x v="1"/>
    <x v="2"/>
    <x v="1"/>
    <x v="0"/>
  </r>
  <r>
    <x v="0"/>
    <x v="0"/>
    <s v="R"/>
    <x v="1"/>
    <x v="4"/>
    <x v="1"/>
    <x v="0"/>
  </r>
  <r>
    <x v="0"/>
    <x v="0"/>
    <s v="R"/>
    <x v="1"/>
    <x v="3"/>
    <x v="1"/>
    <x v="0"/>
  </r>
  <r>
    <x v="0"/>
    <x v="0"/>
    <s v="R"/>
    <x v="1"/>
    <x v="6"/>
    <x v="1"/>
    <x v="0"/>
  </r>
  <r>
    <x v="0"/>
    <x v="0"/>
    <s v="R"/>
    <x v="1"/>
    <x v="5"/>
    <x v="1"/>
    <x v="0"/>
  </r>
  <r>
    <x v="0"/>
    <x v="0"/>
    <s v="R"/>
    <x v="1"/>
    <x v="0"/>
    <x v="1"/>
    <x v="0"/>
  </r>
  <r>
    <x v="0"/>
    <x v="0"/>
    <s v="R"/>
    <x v="1"/>
    <x v="1"/>
    <x v="1"/>
    <x v="0"/>
  </r>
  <r>
    <x v="0"/>
    <x v="0"/>
    <s v="R"/>
    <x v="1"/>
    <x v="7"/>
    <x v="1"/>
    <x v="0"/>
  </r>
  <r>
    <x v="0"/>
    <x v="0"/>
    <s v="R"/>
    <x v="1"/>
    <x v="2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5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55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8">
        <item x="0"/>
        <item x="1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33">
    <i>
      <x/>
      <x/>
      <x/>
      <x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3">
      <x v="1"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t="grand">
      <x/>
    </i>
  </rowItems>
  <colItems count="1">
    <i/>
  </colItems>
  <dataFields count="1">
    <dataField name="Count of BLOCK" fld="4" subtotal="count" baseField="5" baseItem="0"/>
  </dataFields>
  <formats count="119">
    <format dxfId="118">
      <pivotArea type="all" dataOnly="0" outline="0" fieldPosition="0"/>
    </format>
    <format dxfId="117">
      <pivotArea outline="0" collapsedLevelsAreSubtotals="1" fieldPosition="0"/>
    </format>
    <format dxfId="116">
      <pivotArea field="0" type="button" dataOnly="0" labelOnly="1" outline="0" axis="axisRow" fieldPosition="0"/>
    </format>
    <format dxfId="115">
      <pivotArea field="3" type="button" dataOnly="0" labelOnly="1" outline="0" axis="axisRow" fieldPosition="3"/>
    </format>
    <format dxfId="114">
      <pivotArea field="5" type="button" dataOnly="0" labelOnly="1" outline="0" axis="axisRow" fieldPosition="4"/>
    </format>
    <format dxfId="113">
      <pivotArea field="4" type="button" dataOnly="0" labelOnly="1" outline="0" axis="axisRow" fieldPosition="5"/>
    </format>
    <format dxfId="112">
      <pivotArea dataOnly="0" labelOnly="1" outline="0" fieldPosition="0">
        <references count="1">
          <reference field="0" count="0"/>
        </references>
      </pivotArea>
    </format>
    <format dxfId="111">
      <pivotArea dataOnly="0" labelOnly="1" grandRow="1" outline="0" fieldPosition="0"/>
    </format>
    <format dxfId="110">
      <pivotArea dataOnly="0" labelOnly="1" outline="0" axis="axisValues" fieldPosition="0"/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field="0" type="button" dataOnly="0" labelOnly="1" outline="0" axis="axisRow" fieldPosition="0"/>
    </format>
    <format dxfId="106">
      <pivotArea field="3" type="button" dataOnly="0" labelOnly="1" outline="0" axis="axisRow" fieldPosition="3"/>
    </format>
    <format dxfId="105">
      <pivotArea field="5" type="button" dataOnly="0" labelOnly="1" outline="0" axis="axisRow" fieldPosition="4"/>
    </format>
    <format dxfId="104">
      <pivotArea field="4" type="button" dataOnly="0" labelOnly="1" outline="0" axis="axisRow" fieldPosition="5"/>
    </format>
    <format dxfId="103">
      <pivotArea dataOnly="0" labelOnly="1" outline="0" fieldPosition="0">
        <references count="1">
          <reference field="0" count="0"/>
        </references>
      </pivotArea>
    </format>
    <format dxfId="102">
      <pivotArea dataOnly="0" labelOnly="1" grandRow="1" outline="0" fieldPosition="0"/>
    </format>
    <format dxfId="101">
      <pivotArea dataOnly="0" labelOnly="1" outline="0" axis="axisValues" fieldPosition="0"/>
    </format>
    <format dxfId="100">
      <pivotArea type="all" dataOnly="0" outline="0" fieldPosition="0"/>
    </format>
    <format dxfId="99">
      <pivotArea outline="0" collapsedLevelsAreSubtotals="1" fieldPosition="0"/>
    </format>
    <format dxfId="98">
      <pivotArea field="0" type="button" dataOnly="0" labelOnly="1" outline="0" axis="axisRow" fieldPosition="0"/>
    </format>
    <format dxfId="97">
      <pivotArea field="3" type="button" dataOnly="0" labelOnly="1" outline="0" axis="axisRow" fieldPosition="3"/>
    </format>
    <format dxfId="96">
      <pivotArea field="5" type="button" dataOnly="0" labelOnly="1" outline="0" axis="axisRow" fieldPosition="4"/>
    </format>
    <format dxfId="95">
      <pivotArea field="4" type="button" dataOnly="0" labelOnly="1" outline="0" axis="axisRow" fieldPosition="5"/>
    </format>
    <format dxfId="94">
      <pivotArea dataOnly="0" labelOnly="1" outline="0" fieldPosition="0">
        <references count="1">
          <reference field="0" count="0"/>
        </references>
      </pivotArea>
    </format>
    <format dxfId="93">
      <pivotArea dataOnly="0" labelOnly="1" grandRow="1" outline="0" fieldPosition="0"/>
    </format>
    <format dxfId="92">
      <pivotArea dataOnly="0" labelOnly="1" outline="0" axis="axisValues" fieldPosition="0"/>
    </format>
    <format dxfId="91">
      <pivotArea outline="0" collapsedLevelsAreSubtotals="1" fieldPosition="0"/>
    </format>
    <format dxfId="90">
      <pivotArea field="4" type="button" dataOnly="0" labelOnly="1" outline="0" axis="axisRow" fieldPosition="5"/>
    </format>
    <format dxfId="89">
      <pivotArea dataOnly="0" labelOnly="1" grandRow="1" outline="0" fieldPosition="0"/>
    </format>
    <format dxfId="8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8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8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8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84">
      <pivotArea dataOnly="0" labelOnly="1" outline="0" axis="axisValues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0" type="button" dataOnly="0" labelOnly="1" outline="0" axis="axisRow" fieldPosition="0"/>
    </format>
    <format dxfId="80">
      <pivotArea field="1" type="button" dataOnly="0" labelOnly="1" outline="0" axis="axisRow" fieldPosition="1"/>
    </format>
    <format dxfId="79">
      <pivotArea field="3" type="button" dataOnly="0" labelOnly="1" outline="0" axis="axisRow" fieldPosition="3"/>
    </format>
    <format dxfId="78">
      <pivotArea field="5" type="button" dataOnly="0" labelOnly="1" outline="0" axis="axisRow" fieldPosition="4"/>
    </format>
    <format dxfId="77">
      <pivotArea field="4" type="button" dataOnly="0" labelOnly="1" outline="0" axis="axisRow" fieldPosition="5"/>
    </format>
    <format dxfId="76">
      <pivotArea dataOnly="0" labelOnly="1" outline="0" fieldPosition="0">
        <references count="1">
          <reference field="0" count="0"/>
        </references>
      </pivotArea>
    </format>
    <format dxfId="75">
      <pivotArea dataOnly="0" labelOnly="1" grandRow="1" outline="0" fieldPosition="0"/>
    </format>
    <format dxfId="74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73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72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71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7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6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6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6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66">
      <pivotArea dataOnly="0" labelOnly="1" outline="0" axis="axisValues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dataOnly="0" labelOnly="1" grandRow="1" outline="0" fieldPosition="0"/>
    </format>
    <format dxfId="62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61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6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59">
      <pivotArea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 selected="0"/>
          <reference field="5" count="0" selected="0"/>
        </references>
      </pivotArea>
    </format>
    <format dxfId="58">
      <pivotArea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 selected="0"/>
          <reference field="5" count="1" selected="0">
            <x v="0"/>
          </reference>
        </references>
      </pivotArea>
    </format>
    <format dxfId="57">
      <pivotArea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2" selected="0">
            <x v="0"/>
            <x v="1"/>
          </reference>
          <reference field="5" count="1" selected="0">
            <x v="1"/>
          </reference>
        </references>
      </pivotArea>
    </format>
    <format dxfId="56">
      <pivotArea field="0" type="button" dataOnly="0" labelOnly="1" outline="0" axis="axisRow" fieldPosition="0"/>
    </format>
    <format dxfId="55">
      <pivotArea field="1" type="button" dataOnly="0" labelOnly="1" outline="0" axis="axisRow" fieldPosition="1"/>
    </format>
    <format dxfId="54">
      <pivotArea field="3" type="button" dataOnly="0" labelOnly="1" outline="0" axis="axisRow" fieldPosition="3"/>
    </format>
    <format dxfId="53">
      <pivotArea field="5" type="button" dataOnly="0" labelOnly="1" outline="0" axis="axisRow" fieldPosition="4"/>
    </format>
    <format dxfId="52">
      <pivotArea field="4" type="button" dataOnly="0" labelOnly="1" outline="0" axis="axisRow" fieldPosition="5"/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9">
      <pivotArea dataOnly="0" labelOnly="1" outline="0" fieldPosition="0">
        <references count="3">
          <reference field="0" count="0" selected="0"/>
          <reference field="1" count="0" selected="0"/>
          <reference field="3" count="1">
            <x v="0"/>
          </reference>
        </references>
      </pivotArea>
    </format>
    <format dxfId="48">
      <pivotArea dataOnly="0" labelOnly="1" outline="0" fieldPosition="0">
        <references count="3">
          <reference field="0" count="0" selected="0"/>
          <reference field="1" count="0" selected="0"/>
          <reference field="3" count="1">
            <x v="1"/>
          </reference>
        </references>
      </pivotArea>
    </format>
    <format dxfId="47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4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1">
            <x v="0"/>
          </reference>
        </references>
      </pivotArea>
    </format>
    <format dxfId="4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1">
            <x v="1"/>
          </reference>
        </references>
      </pivotArea>
    </format>
    <format dxfId="4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4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4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4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2">
            <x v="0"/>
            <x v="1"/>
          </reference>
          <reference field="5" count="1" selected="0">
            <x v="1"/>
          </reference>
        </references>
      </pivotArea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field="1" type="button" dataOnly="0" labelOnly="1" outline="0" axis="axisRow" fieldPosition="1"/>
    </format>
    <format dxfId="35">
      <pivotArea field="6" type="button" dataOnly="0" labelOnly="1" outline="0" axis="axisRow" fieldPosition="2"/>
    </format>
    <format dxfId="34">
      <pivotArea field="3" type="button" dataOnly="0" labelOnly="1" outline="0" axis="axisRow" fieldPosition="3"/>
    </format>
    <format dxfId="33">
      <pivotArea field="5" type="button" dataOnly="0" labelOnly="1" outline="0" axis="axisRow" fieldPosition="4"/>
    </format>
    <format dxfId="32">
      <pivotArea field="4" type="button" dataOnly="0" labelOnly="1" outline="0" axis="axisRow" fieldPosition="5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grandRow="1" outline="0" fieldPosition="0"/>
    </format>
    <format dxfId="2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2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2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6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5" type="button" dataOnly="0" labelOnly="1" outline="0" axis="axisRow" fieldPosition="4"/>
    </format>
    <format dxfId="12">
      <pivotArea field="4" type="button" dataOnly="0" labelOnly="1" outline="0" axis="axisRow" fieldPosition="5"/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9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C3" sqref="C3:D3"/>
    </sheetView>
  </sheetViews>
  <sheetFormatPr defaultColWidth="8" defaultRowHeight="18" customHeight="1" x14ac:dyDescent="0.25"/>
  <cols>
    <col min="1" max="1" width="3.5" style="5" customWidth="1"/>
    <col min="2" max="2" width="19.09765625" style="4" bestFit="1" customWidth="1"/>
    <col min="3" max="4" width="19.3984375" style="4" bestFit="1" customWidth="1"/>
    <col min="5" max="8" width="15" style="4" customWidth="1"/>
    <col min="9" max="13" width="15" style="5" customWidth="1"/>
    <col min="14" max="14" width="16" style="5" bestFit="1" customWidth="1"/>
    <col min="15" max="15" width="11.3984375" style="5" customWidth="1"/>
    <col min="16" max="16" width="13" style="5" customWidth="1"/>
    <col min="17" max="18" width="13" style="4" customWidth="1"/>
    <col min="19" max="19" width="10.69921875" style="4" bestFit="1" customWidth="1"/>
    <col min="20" max="20" width="9.3984375" style="4" bestFit="1" customWidth="1"/>
    <col min="21" max="21" width="14.09765625" style="4" bestFit="1" customWidth="1"/>
    <col min="22" max="24" width="11.5" style="4" customWidth="1"/>
    <col min="25" max="25" width="11.09765625" style="4" bestFit="1" customWidth="1"/>
    <col min="26" max="26" width="11.8984375" style="4" bestFit="1" customWidth="1"/>
    <col min="27" max="16384" width="8" style="4"/>
  </cols>
  <sheetData>
    <row r="1" spans="1:25" s="10" customFormat="1" ht="18" customHeight="1" x14ac:dyDescent="0.25">
      <c r="B1" s="10" t="s">
        <v>6</v>
      </c>
      <c r="C1" s="11" t="s">
        <v>38</v>
      </c>
      <c r="D1" s="12"/>
      <c r="E1" s="13"/>
      <c r="F1" s="13"/>
      <c r="G1" s="13"/>
      <c r="H1" s="13"/>
      <c r="I1" s="14"/>
      <c r="J1" s="14"/>
      <c r="K1" s="14"/>
      <c r="L1" s="14"/>
      <c r="M1" s="14"/>
      <c r="N1" s="14"/>
      <c r="O1" s="14"/>
      <c r="P1" s="14"/>
      <c r="Q1" s="13"/>
      <c r="R1" s="13"/>
      <c r="S1" s="13"/>
      <c r="T1" s="13"/>
      <c r="U1" s="13"/>
      <c r="V1" s="13"/>
      <c r="W1" s="13"/>
      <c r="X1" s="13"/>
      <c r="Y1" s="13"/>
    </row>
    <row r="2" spans="1:25" s="10" customFormat="1" ht="18" customHeight="1" x14ac:dyDescent="0.25">
      <c r="B2" s="10" t="s">
        <v>0</v>
      </c>
      <c r="C2" s="11" t="s">
        <v>63</v>
      </c>
      <c r="D2" s="12"/>
      <c r="E2" s="13"/>
      <c r="F2" s="13"/>
      <c r="G2" s="13"/>
      <c r="H2" s="13"/>
      <c r="I2" s="14"/>
      <c r="J2" s="14"/>
      <c r="K2" s="14"/>
      <c r="L2" s="14"/>
      <c r="M2" s="14"/>
      <c r="N2" s="14"/>
      <c r="O2" s="14"/>
      <c r="P2" s="14"/>
      <c r="Q2" s="13"/>
      <c r="R2" s="13"/>
      <c r="S2" s="13"/>
      <c r="T2" s="13"/>
      <c r="U2" s="13"/>
      <c r="V2" s="13"/>
      <c r="W2" s="13"/>
      <c r="X2" s="13"/>
      <c r="Y2" s="13"/>
    </row>
    <row r="3" spans="1:25" s="10" customFormat="1" ht="18" customHeight="1" x14ac:dyDescent="0.25">
      <c r="B3" s="10" t="s">
        <v>7</v>
      </c>
      <c r="C3" s="62" t="s">
        <v>842</v>
      </c>
      <c r="D3" s="62"/>
      <c r="E3" s="13"/>
      <c r="F3" s="15"/>
      <c r="I3" s="16"/>
      <c r="J3" s="16"/>
      <c r="K3" s="16"/>
      <c r="L3" s="16"/>
      <c r="M3" s="16"/>
      <c r="N3" s="16"/>
      <c r="O3" s="16"/>
      <c r="P3" s="17"/>
      <c r="Q3" s="18"/>
      <c r="R3" s="18"/>
    </row>
    <row r="4" spans="1:25" s="10" customFormat="1" ht="18" customHeight="1" x14ac:dyDescent="0.25">
      <c r="B4" s="10" t="s">
        <v>1</v>
      </c>
      <c r="C4" s="11" t="s">
        <v>2</v>
      </c>
      <c r="D4" s="19"/>
      <c r="F4" s="20"/>
      <c r="I4" s="16"/>
      <c r="J4" s="16"/>
      <c r="K4" s="16"/>
      <c r="L4" s="16"/>
      <c r="M4" s="16"/>
      <c r="N4" s="16"/>
      <c r="O4" s="16"/>
      <c r="P4" s="17"/>
      <c r="Q4" s="18"/>
      <c r="R4" s="18"/>
    </row>
    <row r="5" spans="1:25" s="10" customFormat="1" ht="18" customHeight="1" x14ac:dyDescent="0.25">
      <c r="A5" s="16"/>
      <c r="B5" s="10" t="s">
        <v>3</v>
      </c>
      <c r="C5" s="11" t="s">
        <v>52</v>
      </c>
      <c r="D5" s="19"/>
      <c r="F5" s="21"/>
      <c r="I5" s="16"/>
      <c r="J5" s="16"/>
      <c r="K5" s="16"/>
      <c r="L5" s="16"/>
      <c r="M5" s="16"/>
      <c r="N5" s="16"/>
      <c r="O5" s="16"/>
      <c r="P5" s="17"/>
      <c r="Q5" s="18"/>
      <c r="R5" s="18"/>
    </row>
    <row r="6" spans="1:25" s="10" customFormat="1" ht="18" customHeight="1" x14ac:dyDescent="0.25">
      <c r="I6" s="16"/>
      <c r="J6" s="16"/>
      <c r="K6" s="16"/>
      <c r="L6" s="16"/>
      <c r="M6" s="16"/>
      <c r="N6" s="16"/>
      <c r="O6" s="16"/>
      <c r="P6" s="17"/>
      <c r="Q6" s="18"/>
      <c r="R6" s="18"/>
    </row>
    <row r="7" spans="1:25" s="18" customFormat="1" ht="51" customHeight="1" x14ac:dyDescent="0.25">
      <c r="A7" s="17"/>
      <c r="B7" s="22" t="str">
        <f>$C$1</f>
        <v>D02</v>
      </c>
      <c r="C7" s="23" t="s">
        <v>29</v>
      </c>
      <c r="D7" s="24" t="s">
        <v>30</v>
      </c>
      <c r="E7" s="24" t="s">
        <v>31</v>
      </c>
      <c r="F7" s="24" t="s">
        <v>32</v>
      </c>
      <c r="G7" s="24" t="s">
        <v>33</v>
      </c>
      <c r="H7" s="24" t="s">
        <v>34</v>
      </c>
      <c r="I7" s="25"/>
      <c r="J7" s="25"/>
      <c r="K7" s="25"/>
      <c r="L7" s="25"/>
      <c r="M7" s="25"/>
      <c r="N7" s="25"/>
      <c r="O7" s="25"/>
      <c r="P7" s="26" t="s">
        <v>8</v>
      </c>
      <c r="Q7" s="27" t="s">
        <v>9</v>
      </c>
      <c r="R7" s="28" t="s">
        <v>10</v>
      </c>
      <c r="S7" s="29" t="str">
        <f>$C$5</f>
        <v>18m</v>
      </c>
      <c r="T7" s="30" t="e">
        <f>SUM(R17:R19)-SUM(X17:X19)</f>
        <v>#REF!</v>
      </c>
      <c r="U7" s="31" t="str">
        <f>C3</f>
        <v>12 - 23 Dec, 26 - 30 Dec 2025</v>
      </c>
      <c r="V7" s="32"/>
      <c r="W7" s="32"/>
      <c r="X7" s="32"/>
      <c r="Y7" s="33"/>
    </row>
    <row r="8" spans="1:25" s="18" customFormat="1" ht="18" customHeight="1" x14ac:dyDescent="0.25">
      <c r="A8" s="17"/>
      <c r="B8" s="22" t="str">
        <f>B7 &amp;" Kms"</f>
        <v>D02 Kms</v>
      </c>
      <c r="C8" s="64">
        <v>13.75</v>
      </c>
      <c r="D8" s="63">
        <f>33.85+1.16</f>
        <v>35.01</v>
      </c>
      <c r="E8" s="65">
        <v>1.24</v>
      </c>
      <c r="F8" s="65">
        <v>0.99</v>
      </c>
      <c r="G8" s="65">
        <v>33.39</v>
      </c>
      <c r="H8" s="65">
        <v>15.42</v>
      </c>
      <c r="I8" s="66"/>
      <c r="J8" s="66"/>
      <c r="K8" s="66"/>
      <c r="L8" s="66"/>
      <c r="M8" s="66"/>
      <c r="N8" s="66"/>
      <c r="O8" s="66"/>
      <c r="P8" s="67">
        <f ca="1">R8-Q8</f>
        <v>68.400000000000006</v>
      </c>
      <c r="Q8" s="68">
        <f t="shared" ref="Q8:Q19" ca="1" si="0">SUMIF($C$7:$O$19,"*Pos*",$C8:$O8)</f>
        <v>31.4</v>
      </c>
      <c r="R8" s="69">
        <f t="shared" ref="R8:R19" si="1">SUM(C8:O8)</f>
        <v>99.8</v>
      </c>
      <c r="S8" s="70"/>
      <c r="T8" s="71"/>
      <c r="U8" s="71"/>
      <c r="V8" s="72"/>
      <c r="W8" s="72"/>
      <c r="X8" s="73"/>
      <c r="Y8" s="74"/>
    </row>
    <row r="9" spans="1:25" s="18" customFormat="1" ht="18" customHeight="1" x14ac:dyDescent="0.25">
      <c r="A9" s="17"/>
      <c r="B9" s="34" t="s">
        <v>11</v>
      </c>
      <c r="C9" s="75">
        <v>8</v>
      </c>
      <c r="D9" s="76">
        <v>44</v>
      </c>
      <c r="E9" s="76">
        <v>5</v>
      </c>
      <c r="F9" s="76">
        <v>5</v>
      </c>
      <c r="G9" s="76">
        <v>44</v>
      </c>
      <c r="H9" s="77">
        <v>8</v>
      </c>
      <c r="I9" s="77"/>
      <c r="J9" s="77"/>
      <c r="K9" s="77"/>
      <c r="L9" s="77"/>
      <c r="M9" s="77"/>
      <c r="N9" s="77"/>
      <c r="O9" s="77">
        <v>0</v>
      </c>
      <c r="P9" s="78">
        <f t="shared" ref="P9:P19" ca="1" si="2">R9-Q9</f>
        <v>88</v>
      </c>
      <c r="Q9" s="79">
        <f t="shared" ca="1" si="0"/>
        <v>26</v>
      </c>
      <c r="R9" s="80">
        <f t="shared" si="1"/>
        <v>114</v>
      </c>
      <c r="S9" s="46"/>
      <c r="T9" s="81"/>
      <c r="U9" s="81"/>
      <c r="V9" s="17"/>
      <c r="W9" s="17"/>
      <c r="X9" s="82"/>
      <c r="Y9" s="83"/>
    </row>
    <row r="10" spans="1:25" s="18" customFormat="1" ht="18" customHeight="1" x14ac:dyDescent="0.25">
      <c r="A10" s="17"/>
      <c r="B10" s="35" t="s">
        <v>12</v>
      </c>
      <c r="C10" s="84">
        <f>C9</f>
        <v>8</v>
      </c>
      <c r="D10" s="85">
        <f t="shared" ref="D10:O13" si="3">D9</f>
        <v>44</v>
      </c>
      <c r="E10" s="85">
        <f t="shared" si="3"/>
        <v>5</v>
      </c>
      <c r="F10" s="85">
        <f t="shared" si="3"/>
        <v>5</v>
      </c>
      <c r="G10" s="85">
        <f t="shared" si="3"/>
        <v>44</v>
      </c>
      <c r="H10" s="85">
        <f t="shared" si="3"/>
        <v>8</v>
      </c>
      <c r="I10" s="85">
        <f t="shared" si="3"/>
        <v>0</v>
      </c>
      <c r="J10" s="85">
        <f t="shared" si="3"/>
        <v>0</v>
      </c>
      <c r="K10" s="85">
        <f t="shared" ref="K10:N10" si="4">K9</f>
        <v>0</v>
      </c>
      <c r="L10" s="85">
        <f t="shared" si="4"/>
        <v>0</v>
      </c>
      <c r="M10" s="85">
        <f t="shared" si="4"/>
        <v>0</v>
      </c>
      <c r="N10" s="85">
        <f t="shared" si="4"/>
        <v>0</v>
      </c>
      <c r="O10" s="85">
        <f t="shared" si="3"/>
        <v>0</v>
      </c>
      <c r="P10" s="84">
        <f t="shared" ca="1" si="2"/>
        <v>88</v>
      </c>
      <c r="Q10" s="86">
        <f t="shared" ca="1" si="0"/>
        <v>26</v>
      </c>
      <c r="R10" s="87">
        <f t="shared" si="1"/>
        <v>114</v>
      </c>
      <c r="S10" s="46"/>
      <c r="T10" s="81"/>
      <c r="U10" s="81"/>
      <c r="V10" s="17"/>
      <c r="W10" s="17"/>
      <c r="X10" s="82"/>
      <c r="Y10" s="83"/>
    </row>
    <row r="11" spans="1:25" s="18" customFormat="1" ht="18" customHeight="1" x14ac:dyDescent="0.25">
      <c r="A11" s="17"/>
      <c r="B11" s="35" t="s">
        <v>13</v>
      </c>
      <c r="C11" s="84">
        <f>C10</f>
        <v>8</v>
      </c>
      <c r="D11" s="85">
        <f t="shared" si="3"/>
        <v>44</v>
      </c>
      <c r="E11" s="85">
        <f t="shared" si="3"/>
        <v>5</v>
      </c>
      <c r="F11" s="85">
        <f t="shared" si="3"/>
        <v>5</v>
      </c>
      <c r="G11" s="85">
        <f t="shared" si="3"/>
        <v>44</v>
      </c>
      <c r="H11" s="85">
        <f t="shared" si="3"/>
        <v>8</v>
      </c>
      <c r="I11" s="85">
        <f t="shared" si="3"/>
        <v>0</v>
      </c>
      <c r="J11" s="85">
        <f t="shared" si="3"/>
        <v>0</v>
      </c>
      <c r="K11" s="85">
        <f t="shared" ref="K11:N11" si="5">K10</f>
        <v>0</v>
      </c>
      <c r="L11" s="85">
        <f t="shared" si="5"/>
        <v>0</v>
      </c>
      <c r="M11" s="85">
        <f t="shared" si="5"/>
        <v>0</v>
      </c>
      <c r="N11" s="85">
        <f t="shared" si="5"/>
        <v>0</v>
      </c>
      <c r="O11" s="85">
        <f t="shared" si="3"/>
        <v>0</v>
      </c>
      <c r="P11" s="84">
        <f t="shared" ca="1" si="2"/>
        <v>88</v>
      </c>
      <c r="Q11" s="86">
        <f t="shared" ca="1" si="0"/>
        <v>26</v>
      </c>
      <c r="R11" s="87">
        <f t="shared" si="1"/>
        <v>114</v>
      </c>
      <c r="S11" s="46"/>
      <c r="T11" s="81"/>
      <c r="U11" s="81"/>
      <c r="V11" s="17"/>
      <c r="W11" s="17"/>
      <c r="X11" s="82"/>
      <c r="Y11" s="83"/>
    </row>
    <row r="12" spans="1:25" s="18" customFormat="1" ht="18" customHeight="1" x14ac:dyDescent="0.25">
      <c r="A12" s="17"/>
      <c r="B12" s="35" t="s">
        <v>14</v>
      </c>
      <c r="C12" s="84">
        <f>C11</f>
        <v>8</v>
      </c>
      <c r="D12" s="85">
        <f t="shared" si="3"/>
        <v>44</v>
      </c>
      <c r="E12" s="85">
        <f t="shared" si="3"/>
        <v>5</v>
      </c>
      <c r="F12" s="85">
        <f t="shared" si="3"/>
        <v>5</v>
      </c>
      <c r="G12" s="85">
        <f t="shared" si="3"/>
        <v>44</v>
      </c>
      <c r="H12" s="85">
        <f t="shared" si="3"/>
        <v>8</v>
      </c>
      <c r="I12" s="85">
        <f t="shared" si="3"/>
        <v>0</v>
      </c>
      <c r="J12" s="85">
        <f t="shared" si="3"/>
        <v>0</v>
      </c>
      <c r="K12" s="85">
        <f t="shared" ref="K12:N12" si="6">K11</f>
        <v>0</v>
      </c>
      <c r="L12" s="85">
        <f t="shared" si="6"/>
        <v>0</v>
      </c>
      <c r="M12" s="85">
        <f t="shared" si="6"/>
        <v>0</v>
      </c>
      <c r="N12" s="85">
        <f t="shared" si="6"/>
        <v>0</v>
      </c>
      <c r="O12" s="85">
        <f t="shared" si="3"/>
        <v>0</v>
      </c>
      <c r="P12" s="84">
        <f t="shared" ca="1" si="2"/>
        <v>88</v>
      </c>
      <c r="Q12" s="86">
        <f t="shared" ca="1" si="0"/>
        <v>26</v>
      </c>
      <c r="R12" s="87">
        <f t="shared" si="1"/>
        <v>114</v>
      </c>
      <c r="S12" s="46"/>
      <c r="T12" s="81"/>
      <c r="U12" s="36" t="s">
        <v>64</v>
      </c>
      <c r="V12" s="37"/>
      <c r="W12" s="88"/>
      <c r="X12" s="82"/>
      <c r="Y12" s="89" t="s">
        <v>15</v>
      </c>
    </row>
    <row r="13" spans="1:25" s="18" customFormat="1" ht="18" customHeight="1" x14ac:dyDescent="0.25">
      <c r="B13" s="35" t="s">
        <v>16</v>
      </c>
      <c r="C13" s="84">
        <f>C12</f>
        <v>8</v>
      </c>
      <c r="D13" s="85">
        <f t="shared" si="3"/>
        <v>44</v>
      </c>
      <c r="E13" s="85">
        <f t="shared" si="3"/>
        <v>5</v>
      </c>
      <c r="F13" s="85">
        <f t="shared" si="3"/>
        <v>5</v>
      </c>
      <c r="G13" s="85">
        <f t="shared" si="3"/>
        <v>44</v>
      </c>
      <c r="H13" s="85">
        <f t="shared" si="3"/>
        <v>8</v>
      </c>
      <c r="I13" s="85">
        <f t="shared" si="3"/>
        <v>0</v>
      </c>
      <c r="J13" s="85">
        <f t="shared" si="3"/>
        <v>0</v>
      </c>
      <c r="K13" s="85">
        <f t="shared" ref="K13:N13" si="7">K12</f>
        <v>0</v>
      </c>
      <c r="L13" s="85">
        <f t="shared" si="7"/>
        <v>0</v>
      </c>
      <c r="M13" s="85">
        <f t="shared" si="7"/>
        <v>0</v>
      </c>
      <c r="N13" s="85">
        <f t="shared" si="7"/>
        <v>0</v>
      </c>
      <c r="O13" s="85">
        <f t="shared" si="3"/>
        <v>0</v>
      </c>
      <c r="P13" s="84">
        <f t="shared" ca="1" si="2"/>
        <v>88</v>
      </c>
      <c r="Q13" s="86">
        <f t="shared" ca="1" si="0"/>
        <v>26</v>
      </c>
      <c r="R13" s="87">
        <f t="shared" si="1"/>
        <v>114</v>
      </c>
      <c r="S13" s="46"/>
      <c r="T13" s="81"/>
      <c r="U13" s="38" t="s">
        <v>17</v>
      </c>
      <c r="V13" s="90" t="e">
        <f>'D02 (Mon-Fri)'!#REF!</f>
        <v>#REF!</v>
      </c>
      <c r="W13" s="91"/>
      <c r="X13" s="92" t="e">
        <f ca="1">V13-P13</f>
        <v>#REF!</v>
      </c>
      <c r="Y13" s="93" t="e">
        <f>'D02 (Mon-Fri)'!#REF!</f>
        <v>#REF!</v>
      </c>
    </row>
    <row r="14" spans="1:25" s="18" customFormat="1" ht="18" customHeight="1" x14ac:dyDescent="0.25">
      <c r="B14" s="35" t="s">
        <v>18</v>
      </c>
      <c r="C14" s="94">
        <v>3</v>
      </c>
      <c r="D14" s="95">
        <v>27</v>
      </c>
      <c r="E14" s="96"/>
      <c r="F14" s="96"/>
      <c r="G14" s="95">
        <v>27</v>
      </c>
      <c r="H14" s="95">
        <v>3</v>
      </c>
      <c r="I14" s="96"/>
      <c r="J14" s="96"/>
      <c r="K14" s="96"/>
      <c r="L14" s="96"/>
      <c r="M14" s="96"/>
      <c r="N14" s="96"/>
      <c r="O14" s="96"/>
      <c r="P14" s="84">
        <f t="shared" ca="1" si="2"/>
        <v>54</v>
      </c>
      <c r="Q14" s="86">
        <f t="shared" ca="1" si="0"/>
        <v>6</v>
      </c>
      <c r="R14" s="87">
        <f t="shared" si="1"/>
        <v>60</v>
      </c>
      <c r="S14" s="46"/>
      <c r="T14" s="81"/>
      <c r="U14" s="38" t="s">
        <v>19</v>
      </c>
      <c r="V14" s="90" t="e">
        <f>'D02 (Mon-Fri)'!#REF!</f>
        <v>#REF!</v>
      </c>
      <c r="W14" s="91"/>
      <c r="X14" s="92" t="e">
        <f ca="1">V14-P14</f>
        <v>#REF!</v>
      </c>
      <c r="Y14" s="93" t="e">
        <f>'D02 (Mon-Fri)'!#REF!</f>
        <v>#REF!</v>
      </c>
    </row>
    <row r="15" spans="1:25" s="18" customFormat="1" ht="18" customHeight="1" x14ac:dyDescent="0.25">
      <c r="B15" s="35" t="s">
        <v>20</v>
      </c>
      <c r="C15" s="97">
        <f t="shared" ref="C15" si="8">C14</f>
        <v>3</v>
      </c>
      <c r="D15" s="96">
        <f>D14</f>
        <v>27</v>
      </c>
      <c r="E15" s="96">
        <f t="shared" ref="E15:O15" si="9">E14</f>
        <v>0</v>
      </c>
      <c r="F15" s="96">
        <f t="shared" si="9"/>
        <v>0</v>
      </c>
      <c r="G15" s="96">
        <f t="shared" si="9"/>
        <v>27</v>
      </c>
      <c r="H15" s="96">
        <f t="shared" si="9"/>
        <v>3</v>
      </c>
      <c r="I15" s="96">
        <f t="shared" si="9"/>
        <v>0</v>
      </c>
      <c r="J15" s="96">
        <f t="shared" si="9"/>
        <v>0</v>
      </c>
      <c r="K15" s="96">
        <f t="shared" ref="K15:N15" si="10">K14</f>
        <v>0</v>
      </c>
      <c r="L15" s="96">
        <f t="shared" si="10"/>
        <v>0</v>
      </c>
      <c r="M15" s="96">
        <f t="shared" si="10"/>
        <v>0</v>
      </c>
      <c r="N15" s="96">
        <f t="shared" si="10"/>
        <v>0</v>
      </c>
      <c r="O15" s="96">
        <f t="shared" si="9"/>
        <v>0</v>
      </c>
      <c r="P15" s="84">
        <f t="shared" ca="1" si="2"/>
        <v>54</v>
      </c>
      <c r="Q15" s="86">
        <f t="shared" ca="1" si="0"/>
        <v>6</v>
      </c>
      <c r="R15" s="87">
        <f t="shared" si="1"/>
        <v>60</v>
      </c>
      <c r="S15" s="46"/>
      <c r="T15" s="81"/>
      <c r="U15" s="38" t="s">
        <v>21</v>
      </c>
      <c r="V15" s="90" t="e">
        <f>'D02 (Mon-Fri)'!#REF!</f>
        <v>#REF!</v>
      </c>
      <c r="W15" s="91"/>
      <c r="X15" s="92" t="e">
        <f ca="1">V15-P15</f>
        <v>#REF!</v>
      </c>
      <c r="Y15" s="93" t="e">
        <f>'D02 (Mon-Fri)'!#REF!</f>
        <v>#REF!</v>
      </c>
    </row>
    <row r="16" spans="1:25" s="18" customFormat="1" ht="18" customHeight="1" x14ac:dyDescent="0.25">
      <c r="B16" s="39" t="s">
        <v>22</v>
      </c>
      <c r="C16" s="98">
        <f>C15</f>
        <v>3</v>
      </c>
      <c r="D16" s="99">
        <f t="shared" ref="D16:O16" si="11">D15</f>
        <v>27</v>
      </c>
      <c r="E16" s="99">
        <f t="shared" si="11"/>
        <v>0</v>
      </c>
      <c r="F16" s="99">
        <f t="shared" si="11"/>
        <v>0</v>
      </c>
      <c r="G16" s="99">
        <f t="shared" si="11"/>
        <v>27</v>
      </c>
      <c r="H16" s="99">
        <f t="shared" si="11"/>
        <v>3</v>
      </c>
      <c r="I16" s="99">
        <f t="shared" si="11"/>
        <v>0</v>
      </c>
      <c r="J16" s="99">
        <f t="shared" si="11"/>
        <v>0</v>
      </c>
      <c r="K16" s="99">
        <f t="shared" ref="K16:N16" si="12">K15</f>
        <v>0</v>
      </c>
      <c r="L16" s="99">
        <f t="shared" si="12"/>
        <v>0</v>
      </c>
      <c r="M16" s="99">
        <f t="shared" si="12"/>
        <v>0</v>
      </c>
      <c r="N16" s="99">
        <f t="shared" si="12"/>
        <v>0</v>
      </c>
      <c r="O16" s="99">
        <f t="shared" si="11"/>
        <v>0</v>
      </c>
      <c r="P16" s="98">
        <f t="shared" ca="1" si="2"/>
        <v>54</v>
      </c>
      <c r="Q16" s="100">
        <f t="shared" ca="1" si="0"/>
        <v>6</v>
      </c>
      <c r="R16" s="101">
        <f t="shared" si="1"/>
        <v>60</v>
      </c>
      <c r="S16" s="46"/>
      <c r="T16" s="81"/>
      <c r="U16" s="40" t="s">
        <v>23</v>
      </c>
      <c r="V16" s="102" t="s">
        <v>24</v>
      </c>
      <c r="W16" s="102" t="s">
        <v>25</v>
      </c>
      <c r="X16" s="103" t="s">
        <v>26</v>
      </c>
      <c r="Y16" s="104"/>
    </row>
    <row r="17" spans="1:29" s="18" customFormat="1" ht="18" customHeight="1" x14ac:dyDescent="0.25">
      <c r="B17" s="41" t="str">
        <f>B7&amp;"KMS WKD"</f>
        <v>D02KMS WKD</v>
      </c>
      <c r="C17" s="42">
        <f>C8*C12</f>
        <v>110</v>
      </c>
      <c r="D17" s="42">
        <f t="shared" ref="D17:H17" si="13">D8*D12</f>
        <v>1540.4399999999998</v>
      </c>
      <c r="E17" s="42">
        <f t="shared" si="13"/>
        <v>6.2</v>
      </c>
      <c r="F17" s="42">
        <f t="shared" si="13"/>
        <v>4.95</v>
      </c>
      <c r="G17" s="42">
        <f t="shared" si="13"/>
        <v>1469.16</v>
      </c>
      <c r="H17" s="42">
        <f t="shared" si="13"/>
        <v>123.36</v>
      </c>
      <c r="I17" s="42">
        <f t="shared" ref="I17:O17" si="14">I8*I12</f>
        <v>0</v>
      </c>
      <c r="J17" s="42">
        <f t="shared" si="14"/>
        <v>0</v>
      </c>
      <c r="K17" s="42">
        <f t="shared" ref="K17:N17" si="15">K8*K12</f>
        <v>0</v>
      </c>
      <c r="L17" s="42">
        <f t="shared" si="15"/>
        <v>0</v>
      </c>
      <c r="M17" s="42">
        <f t="shared" si="15"/>
        <v>0</v>
      </c>
      <c r="N17" s="42">
        <f t="shared" si="15"/>
        <v>0</v>
      </c>
      <c r="O17" s="42">
        <f t="shared" si="14"/>
        <v>0</v>
      </c>
      <c r="P17" s="43">
        <f t="shared" ca="1" si="2"/>
        <v>3009.6000000000004</v>
      </c>
      <c r="Q17" s="44">
        <f t="shared" ca="1" si="0"/>
        <v>244.51</v>
      </c>
      <c r="R17" s="45">
        <f t="shared" si="1"/>
        <v>3254.11</v>
      </c>
      <c r="S17" s="46"/>
      <c r="T17" s="38"/>
      <c r="U17" s="38" t="s">
        <v>17</v>
      </c>
      <c r="V17" s="47" t="e">
        <f>'D02 (Mon-Fri)'!#REF!</f>
        <v>#REF!</v>
      </c>
      <c r="W17" s="47" t="e">
        <f>'D02 (Mon-Fri)'!#REF!</f>
        <v>#REF!</v>
      </c>
      <c r="X17" s="48" t="e">
        <f>V17+W17</f>
        <v>#REF!</v>
      </c>
      <c r="Y17" s="49"/>
    </row>
    <row r="18" spans="1:29" s="18" customFormat="1" ht="18" customHeight="1" x14ac:dyDescent="0.25">
      <c r="B18" s="41" t="str">
        <f>B7&amp;"KMS SAT"</f>
        <v>D02KMS SAT</v>
      </c>
      <c r="C18" s="42">
        <f>C8*C14</f>
        <v>41.25</v>
      </c>
      <c r="D18" s="42">
        <f t="shared" ref="D18:H18" si="16">D8*D14</f>
        <v>945.27</v>
      </c>
      <c r="E18" s="42">
        <f t="shared" si="16"/>
        <v>0</v>
      </c>
      <c r="F18" s="42">
        <f t="shared" si="16"/>
        <v>0</v>
      </c>
      <c r="G18" s="42">
        <f t="shared" si="16"/>
        <v>901.53</v>
      </c>
      <c r="H18" s="42">
        <f t="shared" si="16"/>
        <v>46.26</v>
      </c>
      <c r="I18" s="42">
        <f t="shared" ref="I18:O18" si="17">I8*I14</f>
        <v>0</v>
      </c>
      <c r="J18" s="42">
        <f t="shared" si="17"/>
        <v>0</v>
      </c>
      <c r="K18" s="42">
        <f t="shared" ref="K18:N18" si="18">K8*K14</f>
        <v>0</v>
      </c>
      <c r="L18" s="42">
        <f t="shared" si="18"/>
        <v>0</v>
      </c>
      <c r="M18" s="42">
        <f t="shared" si="18"/>
        <v>0</v>
      </c>
      <c r="N18" s="42">
        <f t="shared" si="18"/>
        <v>0</v>
      </c>
      <c r="O18" s="42">
        <f t="shared" si="17"/>
        <v>0</v>
      </c>
      <c r="P18" s="43">
        <f t="shared" ca="1" si="2"/>
        <v>1846.8</v>
      </c>
      <c r="Q18" s="44">
        <f t="shared" ca="1" si="0"/>
        <v>87.509999999999991</v>
      </c>
      <c r="R18" s="45">
        <f t="shared" si="1"/>
        <v>1934.31</v>
      </c>
      <c r="S18" s="46"/>
      <c r="T18" s="38"/>
      <c r="U18" s="38" t="s">
        <v>19</v>
      </c>
      <c r="V18" s="47" t="e">
        <f>'D02 (Mon-Fri)'!#REF!</f>
        <v>#REF!</v>
      </c>
      <c r="W18" s="47" t="e">
        <f>'D02 (Mon-Fri)'!#REF!</f>
        <v>#REF!</v>
      </c>
      <c r="X18" s="48" t="e">
        <f>V18+W18</f>
        <v>#REF!</v>
      </c>
      <c r="Y18" s="50"/>
    </row>
    <row r="19" spans="1:29" s="18" customFormat="1" ht="18" customHeight="1" x14ac:dyDescent="0.25">
      <c r="B19" s="39" t="str">
        <f>B7&amp;"KMS SUN/PH"</f>
        <v>D02KMS SUN/PH</v>
      </c>
      <c r="C19" s="51">
        <f>C8*C15</f>
        <v>41.25</v>
      </c>
      <c r="D19" s="51">
        <f t="shared" ref="D19:H19" si="19">D8*D15</f>
        <v>945.27</v>
      </c>
      <c r="E19" s="51">
        <f t="shared" si="19"/>
        <v>0</v>
      </c>
      <c r="F19" s="51">
        <f t="shared" si="19"/>
        <v>0</v>
      </c>
      <c r="G19" s="51">
        <f t="shared" si="19"/>
        <v>901.53</v>
      </c>
      <c r="H19" s="51">
        <f t="shared" si="19"/>
        <v>46.26</v>
      </c>
      <c r="I19" s="51">
        <f t="shared" ref="I19:O19" si="20">I8*I15</f>
        <v>0</v>
      </c>
      <c r="J19" s="51">
        <f t="shared" si="20"/>
        <v>0</v>
      </c>
      <c r="K19" s="51">
        <f t="shared" ref="K19:N19" si="21">K8*K15</f>
        <v>0</v>
      </c>
      <c r="L19" s="51">
        <f t="shared" si="21"/>
        <v>0</v>
      </c>
      <c r="M19" s="51">
        <f t="shared" si="21"/>
        <v>0</v>
      </c>
      <c r="N19" s="51">
        <f t="shared" si="21"/>
        <v>0</v>
      </c>
      <c r="O19" s="51">
        <f t="shared" si="20"/>
        <v>0</v>
      </c>
      <c r="P19" s="105">
        <f t="shared" ca="1" si="2"/>
        <v>1846.8</v>
      </c>
      <c r="Q19" s="106">
        <f t="shared" ca="1" si="0"/>
        <v>87.509999999999991</v>
      </c>
      <c r="R19" s="107">
        <f t="shared" si="1"/>
        <v>1934.31</v>
      </c>
      <c r="S19" s="108"/>
      <c r="T19" s="109"/>
      <c r="U19" s="52" t="s">
        <v>21</v>
      </c>
      <c r="V19" s="53" t="e">
        <f>'D02 (Mon-Fri)'!#REF!</f>
        <v>#REF!</v>
      </c>
      <c r="W19" s="53" t="e">
        <f>'D02 (Mon-Fri)'!#REF!</f>
        <v>#REF!</v>
      </c>
      <c r="X19" s="54" t="e">
        <f>X18</f>
        <v>#REF!</v>
      </c>
      <c r="Y19" s="55"/>
    </row>
    <row r="20" spans="1:29" s="18" customFormat="1" ht="18" customHeight="1" x14ac:dyDescent="0.25">
      <c r="I20" s="17"/>
      <c r="J20" s="17"/>
      <c r="K20" s="17"/>
      <c r="L20" s="17"/>
      <c r="M20" s="17"/>
      <c r="N20" s="17"/>
      <c r="O20" s="17"/>
      <c r="P20" s="17"/>
    </row>
    <row r="21" spans="1:29" s="18" customFormat="1" ht="18" customHeight="1" x14ac:dyDescent="0.25">
      <c r="B21" s="56" t="s">
        <v>1</v>
      </c>
      <c r="C21" s="56" t="s">
        <v>61</v>
      </c>
      <c r="D21" s="56" t="s">
        <v>27</v>
      </c>
      <c r="E21" s="56" t="s">
        <v>53</v>
      </c>
      <c r="F21" s="56" t="s">
        <v>58</v>
      </c>
      <c r="G21" s="56" t="s">
        <v>62</v>
      </c>
      <c r="H21" s="56" t="s">
        <v>65</v>
      </c>
      <c r="I21" s="17"/>
      <c r="J21" s="17"/>
      <c r="K21" s="17"/>
      <c r="L21" s="17"/>
      <c r="M21" s="17"/>
      <c r="N21" s="17"/>
      <c r="O21" s="17"/>
      <c r="P21" s="17"/>
      <c r="Q21" s="57"/>
      <c r="R21" s="57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s="13" customFormat="1" ht="18" customHeight="1" x14ac:dyDescent="0.25">
      <c r="A22" s="10"/>
      <c r="B22" s="58" t="str">
        <f>$C$4</f>
        <v>N2</v>
      </c>
      <c r="C22" s="58" t="str">
        <f>$C$1</f>
        <v>D02</v>
      </c>
      <c r="D22" s="59" t="s">
        <v>56</v>
      </c>
      <c r="E22" s="6" t="s">
        <v>54</v>
      </c>
      <c r="F22" s="7">
        <v>270</v>
      </c>
      <c r="G22" s="59" t="s">
        <v>36</v>
      </c>
      <c r="H22" s="60" t="str">
        <f>$C$3</f>
        <v>12 - 23 Dec, 26 - 30 Dec 2025</v>
      </c>
      <c r="I22" s="14"/>
      <c r="J22" s="110" t="s">
        <v>1</v>
      </c>
      <c r="K22" s="110" t="s">
        <v>61</v>
      </c>
      <c r="L22" s="110" t="s">
        <v>65</v>
      </c>
      <c r="M22" s="110" t="s">
        <v>53</v>
      </c>
      <c r="N22" s="110" t="s">
        <v>62</v>
      </c>
      <c r="O22" s="110" t="s">
        <v>58</v>
      </c>
      <c r="P22" s="2" t="s">
        <v>60</v>
      </c>
      <c r="Q22" s="57"/>
      <c r="R22" s="57"/>
    </row>
    <row r="23" spans="1:29" s="1" customFormat="1" ht="18" customHeight="1" x14ac:dyDescent="0.25">
      <c r="A23" s="4"/>
      <c r="B23" s="3" t="str">
        <f t="shared" ref="B23:B69" si="22">$C$4</f>
        <v>N2</v>
      </c>
      <c r="C23" s="3" t="str">
        <f t="shared" ref="C23:C69" si="23">$C$1</f>
        <v>D02</v>
      </c>
      <c r="D23" s="6" t="s">
        <v>56</v>
      </c>
      <c r="E23" s="6" t="s">
        <v>54</v>
      </c>
      <c r="F23" s="7">
        <v>271</v>
      </c>
      <c r="G23" s="6" t="s">
        <v>36</v>
      </c>
      <c r="H23" s="9" t="str">
        <f t="shared" ref="H23:H69" si="24">$C$3</f>
        <v>12 - 23 Dec, 26 - 30 Dec 2025</v>
      </c>
      <c r="I23" s="61"/>
      <c r="J23" s="2" t="s">
        <v>2</v>
      </c>
      <c r="K23" s="2" t="s">
        <v>38</v>
      </c>
      <c r="L23" s="111">
        <v>45773</v>
      </c>
      <c r="M23" s="2" t="s">
        <v>54</v>
      </c>
      <c r="N23" s="2" t="s">
        <v>37</v>
      </c>
      <c r="O23" s="2">
        <v>270</v>
      </c>
      <c r="P23" s="2">
        <v>2</v>
      </c>
      <c r="Q23" s="2"/>
      <c r="R23" s="8"/>
      <c r="S23" s="8"/>
    </row>
    <row r="24" spans="1:29" s="1" customFormat="1" ht="18" customHeight="1" x14ac:dyDescent="0.25">
      <c r="A24" s="4"/>
      <c r="B24" s="3" t="str">
        <f t="shared" si="22"/>
        <v>N2</v>
      </c>
      <c r="C24" s="3" t="str">
        <f t="shared" si="23"/>
        <v>D02</v>
      </c>
      <c r="D24" s="6" t="s">
        <v>56</v>
      </c>
      <c r="E24" s="6" t="s">
        <v>54</v>
      </c>
      <c r="F24" s="7">
        <v>272</v>
      </c>
      <c r="G24" s="6" t="s">
        <v>36</v>
      </c>
      <c r="H24" s="9" t="str">
        <f t="shared" si="24"/>
        <v>12 - 23 Dec, 26 - 30 Dec 2025</v>
      </c>
      <c r="I24" s="61"/>
      <c r="J24" s="2" t="s">
        <v>2</v>
      </c>
      <c r="K24" s="2" t="s">
        <v>38</v>
      </c>
      <c r="L24" s="111">
        <v>45773</v>
      </c>
      <c r="M24" s="2" t="s">
        <v>54</v>
      </c>
      <c r="N24" s="2" t="s">
        <v>37</v>
      </c>
      <c r="O24" s="2">
        <v>271</v>
      </c>
      <c r="P24" s="2">
        <v>2</v>
      </c>
      <c r="Q24" s="2"/>
      <c r="R24" s="8"/>
      <c r="S24" s="8"/>
    </row>
    <row r="25" spans="1:29" s="1" customFormat="1" ht="18" customHeight="1" x14ac:dyDescent="0.25">
      <c r="A25" s="4"/>
      <c r="B25" s="3" t="str">
        <f t="shared" si="22"/>
        <v>N2</v>
      </c>
      <c r="C25" s="3" t="str">
        <f t="shared" si="23"/>
        <v>D02</v>
      </c>
      <c r="D25" s="6" t="s">
        <v>56</v>
      </c>
      <c r="E25" s="6" t="s">
        <v>54</v>
      </c>
      <c r="F25" s="7">
        <v>273</v>
      </c>
      <c r="G25" s="6" t="s">
        <v>36</v>
      </c>
      <c r="H25" s="9" t="str">
        <f t="shared" si="24"/>
        <v>12 - 23 Dec, 26 - 30 Dec 2025</v>
      </c>
      <c r="I25" s="61"/>
      <c r="J25" s="2" t="s">
        <v>2</v>
      </c>
      <c r="K25" s="2" t="s">
        <v>38</v>
      </c>
      <c r="L25" s="111">
        <v>45773</v>
      </c>
      <c r="M25" s="2" t="s">
        <v>54</v>
      </c>
      <c r="N25" s="2" t="s">
        <v>37</v>
      </c>
      <c r="O25" s="2">
        <v>272</v>
      </c>
      <c r="P25" s="2">
        <v>1</v>
      </c>
      <c r="Q25" s="2"/>
      <c r="R25" s="8"/>
      <c r="S25" s="8"/>
    </row>
    <row r="26" spans="1:29" s="1" customFormat="1" ht="18" customHeight="1" x14ac:dyDescent="0.25">
      <c r="A26" s="4"/>
      <c r="B26" s="3" t="str">
        <f t="shared" si="22"/>
        <v>N2</v>
      </c>
      <c r="C26" s="3" t="str">
        <f t="shared" si="23"/>
        <v>D02</v>
      </c>
      <c r="D26" s="6" t="s">
        <v>56</v>
      </c>
      <c r="E26" s="6" t="s">
        <v>54</v>
      </c>
      <c r="F26" s="7">
        <v>274</v>
      </c>
      <c r="G26" s="6" t="s">
        <v>36</v>
      </c>
      <c r="H26" s="9" t="str">
        <f t="shared" si="24"/>
        <v>12 - 23 Dec, 26 - 30 Dec 2025</v>
      </c>
      <c r="I26" s="61"/>
      <c r="J26" s="2" t="s">
        <v>2</v>
      </c>
      <c r="K26" s="2" t="s">
        <v>38</v>
      </c>
      <c r="L26" s="111">
        <v>45773</v>
      </c>
      <c r="M26" s="2" t="s">
        <v>54</v>
      </c>
      <c r="N26" s="2" t="s">
        <v>37</v>
      </c>
      <c r="O26" s="2">
        <v>273</v>
      </c>
      <c r="P26" s="2">
        <v>1</v>
      </c>
      <c r="Q26" s="2"/>
      <c r="R26" s="8"/>
      <c r="S26" s="8"/>
    </row>
    <row r="27" spans="1:29" s="1" customFormat="1" ht="18" customHeight="1" x14ac:dyDescent="0.25">
      <c r="A27" s="4"/>
      <c r="B27" s="3" t="str">
        <f t="shared" si="22"/>
        <v>N2</v>
      </c>
      <c r="C27" s="3" t="str">
        <f t="shared" si="23"/>
        <v>D02</v>
      </c>
      <c r="D27" s="6" t="s">
        <v>56</v>
      </c>
      <c r="E27" s="6" t="s">
        <v>54</v>
      </c>
      <c r="F27" s="7">
        <v>275</v>
      </c>
      <c r="G27" s="6" t="s">
        <v>36</v>
      </c>
      <c r="H27" s="9" t="str">
        <f t="shared" si="24"/>
        <v>12 - 23 Dec, 26 - 30 Dec 2025</v>
      </c>
      <c r="I27" s="61"/>
      <c r="J27" s="2" t="s">
        <v>2</v>
      </c>
      <c r="K27" s="2" t="s">
        <v>38</v>
      </c>
      <c r="L27" s="111">
        <v>45773</v>
      </c>
      <c r="M27" s="2" t="s">
        <v>54</v>
      </c>
      <c r="N27" s="2" t="s">
        <v>37</v>
      </c>
      <c r="O27" s="2">
        <v>274</v>
      </c>
      <c r="P27" s="2">
        <v>1</v>
      </c>
      <c r="Q27" s="2"/>
      <c r="R27" s="8"/>
      <c r="S27" s="8"/>
    </row>
    <row r="28" spans="1:29" s="1" customFormat="1" ht="18" customHeight="1" x14ac:dyDescent="0.25">
      <c r="A28" s="4"/>
      <c r="B28" s="3" t="str">
        <f t="shared" si="22"/>
        <v>N2</v>
      </c>
      <c r="C28" s="3" t="str">
        <f t="shared" si="23"/>
        <v>D02</v>
      </c>
      <c r="D28" s="6" t="s">
        <v>56</v>
      </c>
      <c r="E28" s="6" t="s">
        <v>54</v>
      </c>
      <c r="F28" s="7">
        <v>276</v>
      </c>
      <c r="G28" s="6" t="s">
        <v>36</v>
      </c>
      <c r="H28" s="9" t="str">
        <f t="shared" si="24"/>
        <v>12 - 23 Dec, 26 - 30 Dec 2025</v>
      </c>
      <c r="I28" s="61"/>
      <c r="J28" s="2" t="s">
        <v>2</v>
      </c>
      <c r="K28" s="2" t="s">
        <v>38</v>
      </c>
      <c r="L28" s="111">
        <v>45773</v>
      </c>
      <c r="M28" s="2" t="s">
        <v>54</v>
      </c>
      <c r="N28" s="2" t="s">
        <v>37</v>
      </c>
      <c r="O28" s="2">
        <v>275</v>
      </c>
      <c r="P28" s="2">
        <v>1</v>
      </c>
      <c r="Q28" s="2"/>
      <c r="R28" s="8"/>
      <c r="S28" s="8"/>
      <c r="T28" s="4"/>
    </row>
    <row r="29" spans="1:29" s="1" customFormat="1" ht="18" customHeight="1" x14ac:dyDescent="0.25">
      <c r="A29" s="4"/>
      <c r="B29" s="3" t="str">
        <f t="shared" si="22"/>
        <v>N2</v>
      </c>
      <c r="C29" s="3" t="str">
        <f t="shared" si="23"/>
        <v>D02</v>
      </c>
      <c r="D29" s="6" t="s">
        <v>56</v>
      </c>
      <c r="E29" s="6" t="s">
        <v>54</v>
      </c>
      <c r="F29" s="7">
        <v>277</v>
      </c>
      <c r="G29" s="6" t="s">
        <v>36</v>
      </c>
      <c r="H29" s="9" t="str">
        <f t="shared" si="24"/>
        <v>12 - 23 Dec, 26 - 30 Dec 2025</v>
      </c>
      <c r="I29" s="61"/>
      <c r="J29" s="2" t="s">
        <v>2</v>
      </c>
      <c r="K29" s="2" t="s">
        <v>38</v>
      </c>
      <c r="L29" s="111">
        <v>45773</v>
      </c>
      <c r="M29" s="2" t="s">
        <v>54</v>
      </c>
      <c r="N29" s="2" t="s">
        <v>37</v>
      </c>
      <c r="O29" s="2">
        <v>276</v>
      </c>
      <c r="P29" s="2">
        <v>1</v>
      </c>
      <c r="Q29" s="2"/>
      <c r="R29" s="8"/>
      <c r="S29" s="8"/>
    </row>
    <row r="30" spans="1:29" s="1" customFormat="1" ht="18" customHeight="1" x14ac:dyDescent="0.25">
      <c r="A30" s="4"/>
      <c r="B30" s="3" t="str">
        <f t="shared" si="22"/>
        <v>N2</v>
      </c>
      <c r="C30" s="3" t="str">
        <f t="shared" si="23"/>
        <v>D02</v>
      </c>
      <c r="D30" s="6" t="s">
        <v>56</v>
      </c>
      <c r="E30" s="6" t="s">
        <v>54</v>
      </c>
      <c r="F30" s="7">
        <v>270</v>
      </c>
      <c r="G30" s="6" t="s">
        <v>36</v>
      </c>
      <c r="H30" s="9" t="str">
        <f t="shared" si="24"/>
        <v>12 - 23 Dec, 26 - 30 Dec 2025</v>
      </c>
      <c r="I30" s="61"/>
      <c r="J30" s="2" t="s">
        <v>2</v>
      </c>
      <c r="K30" s="2" t="s">
        <v>38</v>
      </c>
      <c r="L30" s="111">
        <v>45773</v>
      </c>
      <c r="M30" s="2" t="s">
        <v>54</v>
      </c>
      <c r="N30" s="2" t="s">
        <v>37</v>
      </c>
      <c r="O30" s="2">
        <v>277</v>
      </c>
      <c r="P30" s="2">
        <v>1</v>
      </c>
      <c r="Q30" s="2"/>
      <c r="R30" s="8"/>
      <c r="S30" s="8"/>
    </row>
    <row r="31" spans="1:29" s="1" customFormat="1" ht="18" customHeight="1" x14ac:dyDescent="0.25">
      <c r="A31" s="4"/>
      <c r="B31" s="3" t="str">
        <f t="shared" si="22"/>
        <v>N2</v>
      </c>
      <c r="C31" s="3" t="str">
        <f t="shared" si="23"/>
        <v>D02</v>
      </c>
      <c r="D31" s="6" t="s">
        <v>56</v>
      </c>
      <c r="E31" s="6" t="s">
        <v>54</v>
      </c>
      <c r="F31" s="7">
        <v>271</v>
      </c>
      <c r="G31" s="6" t="s">
        <v>36</v>
      </c>
      <c r="H31" s="9" t="str">
        <f t="shared" si="24"/>
        <v>12 - 23 Dec, 26 - 30 Dec 2025</v>
      </c>
      <c r="I31" s="61"/>
      <c r="J31" s="2" t="s">
        <v>2</v>
      </c>
      <c r="K31" s="2" t="s">
        <v>38</v>
      </c>
      <c r="L31" s="111">
        <v>45773</v>
      </c>
      <c r="M31" s="2" t="s">
        <v>54</v>
      </c>
      <c r="N31" s="2" t="s">
        <v>36</v>
      </c>
      <c r="O31" s="2">
        <v>270</v>
      </c>
      <c r="P31" s="2">
        <v>2</v>
      </c>
      <c r="Q31" s="2"/>
      <c r="R31" s="8"/>
      <c r="S31" s="8"/>
    </row>
    <row r="32" spans="1:29" s="1" customFormat="1" ht="18" customHeight="1" x14ac:dyDescent="0.25">
      <c r="A32" s="4"/>
      <c r="B32" s="3" t="str">
        <f t="shared" si="22"/>
        <v>N2</v>
      </c>
      <c r="C32" s="3" t="str">
        <f t="shared" si="23"/>
        <v>D02</v>
      </c>
      <c r="D32" s="6" t="s">
        <v>56</v>
      </c>
      <c r="E32" s="6" t="s">
        <v>54</v>
      </c>
      <c r="F32" s="7">
        <v>272</v>
      </c>
      <c r="G32" s="6" t="s">
        <v>36</v>
      </c>
      <c r="H32" s="9" t="str">
        <f t="shared" si="24"/>
        <v>12 - 23 Dec, 26 - 30 Dec 2025</v>
      </c>
      <c r="I32" s="61"/>
      <c r="J32" s="2" t="s">
        <v>2</v>
      </c>
      <c r="K32" s="2" t="s">
        <v>38</v>
      </c>
      <c r="L32" s="111">
        <v>45773</v>
      </c>
      <c r="M32" s="2" t="s">
        <v>54</v>
      </c>
      <c r="N32" s="2" t="s">
        <v>36</v>
      </c>
      <c r="O32" s="2">
        <v>271</v>
      </c>
      <c r="P32" s="2">
        <v>2</v>
      </c>
      <c r="Q32" s="2"/>
      <c r="R32" s="8"/>
      <c r="S32" s="8"/>
    </row>
    <row r="33" spans="1:19" s="1" customFormat="1" ht="18" customHeight="1" x14ac:dyDescent="0.25">
      <c r="A33" s="4"/>
      <c r="B33" s="3" t="str">
        <f t="shared" si="22"/>
        <v>N2</v>
      </c>
      <c r="C33" s="3" t="str">
        <f t="shared" si="23"/>
        <v>D02</v>
      </c>
      <c r="D33" s="6" t="s">
        <v>56</v>
      </c>
      <c r="E33" s="6" t="s">
        <v>54</v>
      </c>
      <c r="F33" s="7">
        <v>273</v>
      </c>
      <c r="G33" s="6" t="s">
        <v>36</v>
      </c>
      <c r="H33" s="9" t="str">
        <f t="shared" si="24"/>
        <v>12 - 23 Dec, 26 - 30 Dec 2025</v>
      </c>
      <c r="I33" s="61"/>
      <c r="J33" s="2" t="s">
        <v>2</v>
      </c>
      <c r="K33" s="2" t="s">
        <v>38</v>
      </c>
      <c r="L33" s="111">
        <v>45773</v>
      </c>
      <c r="M33" s="2" t="s">
        <v>54</v>
      </c>
      <c r="N33" s="2" t="s">
        <v>36</v>
      </c>
      <c r="O33" s="2">
        <v>272</v>
      </c>
      <c r="P33" s="2">
        <v>2</v>
      </c>
      <c r="Q33" s="2"/>
      <c r="R33" s="8"/>
      <c r="S33" s="8"/>
    </row>
    <row r="34" spans="1:19" s="1" customFormat="1" ht="18" customHeight="1" x14ac:dyDescent="0.25">
      <c r="A34" s="4"/>
      <c r="B34" s="3" t="str">
        <f t="shared" si="22"/>
        <v>N2</v>
      </c>
      <c r="C34" s="3" t="str">
        <f t="shared" si="23"/>
        <v>D02</v>
      </c>
      <c r="D34" s="6" t="s">
        <v>56</v>
      </c>
      <c r="E34" s="6" t="s">
        <v>54</v>
      </c>
      <c r="F34" s="7">
        <v>274</v>
      </c>
      <c r="G34" s="6" t="s">
        <v>36</v>
      </c>
      <c r="H34" s="9" t="str">
        <f t="shared" si="24"/>
        <v>12 - 23 Dec, 26 - 30 Dec 2025</v>
      </c>
      <c r="I34" s="61"/>
      <c r="J34" s="2" t="s">
        <v>2</v>
      </c>
      <c r="K34" s="2" t="s">
        <v>38</v>
      </c>
      <c r="L34" s="111">
        <v>45773</v>
      </c>
      <c r="M34" s="2" t="s">
        <v>54</v>
      </c>
      <c r="N34" s="2" t="s">
        <v>36</v>
      </c>
      <c r="O34" s="2">
        <v>273</v>
      </c>
      <c r="P34" s="2">
        <v>2</v>
      </c>
      <c r="Q34" s="2"/>
      <c r="R34" s="8"/>
      <c r="S34" s="8"/>
    </row>
    <row r="35" spans="1:19" s="1" customFormat="1" ht="18" customHeight="1" x14ac:dyDescent="0.25">
      <c r="A35" s="4"/>
      <c r="B35" s="3" t="str">
        <f t="shared" si="22"/>
        <v>N2</v>
      </c>
      <c r="C35" s="3" t="str">
        <f t="shared" si="23"/>
        <v>D02</v>
      </c>
      <c r="D35" s="6" t="s">
        <v>56</v>
      </c>
      <c r="E35" s="6" t="s">
        <v>54</v>
      </c>
      <c r="F35" s="7">
        <v>275</v>
      </c>
      <c r="G35" s="6" t="s">
        <v>36</v>
      </c>
      <c r="H35" s="9" t="str">
        <f t="shared" si="24"/>
        <v>12 - 23 Dec, 26 - 30 Dec 2025</v>
      </c>
      <c r="I35" s="61"/>
      <c r="J35" s="2" t="s">
        <v>2</v>
      </c>
      <c r="K35" s="2" t="s">
        <v>38</v>
      </c>
      <c r="L35" s="111">
        <v>45773</v>
      </c>
      <c r="M35" s="2" t="s">
        <v>54</v>
      </c>
      <c r="N35" s="2" t="s">
        <v>36</v>
      </c>
      <c r="O35" s="2">
        <v>274</v>
      </c>
      <c r="P35" s="2">
        <v>2</v>
      </c>
      <c r="Q35" s="2"/>
      <c r="R35" s="8"/>
      <c r="S35" s="8"/>
    </row>
    <row r="36" spans="1:19" s="1" customFormat="1" ht="18" customHeight="1" x14ac:dyDescent="0.25">
      <c r="A36" s="4"/>
      <c r="B36" s="3" t="str">
        <f t="shared" si="22"/>
        <v>N2</v>
      </c>
      <c r="C36" s="3" t="str">
        <f t="shared" si="23"/>
        <v>D02</v>
      </c>
      <c r="D36" s="6" t="s">
        <v>56</v>
      </c>
      <c r="E36" s="6" t="s">
        <v>54</v>
      </c>
      <c r="F36" s="7">
        <v>276</v>
      </c>
      <c r="G36" s="6" t="s">
        <v>36</v>
      </c>
      <c r="H36" s="9" t="str">
        <f t="shared" si="24"/>
        <v>12 - 23 Dec, 26 - 30 Dec 2025</v>
      </c>
      <c r="I36" s="61"/>
      <c r="J36" s="2" t="s">
        <v>2</v>
      </c>
      <c r="K36" s="2" t="s">
        <v>38</v>
      </c>
      <c r="L36" s="111">
        <v>45773</v>
      </c>
      <c r="M36" s="2" t="s">
        <v>54</v>
      </c>
      <c r="N36" s="2" t="s">
        <v>36</v>
      </c>
      <c r="O36" s="2">
        <v>275</v>
      </c>
      <c r="P36" s="2">
        <v>2</v>
      </c>
      <c r="Q36" s="2"/>
      <c r="R36" s="8"/>
      <c r="S36" s="8"/>
    </row>
    <row r="37" spans="1:19" s="1" customFormat="1" ht="18" customHeight="1" x14ac:dyDescent="0.25">
      <c r="A37" s="4"/>
      <c r="B37" s="3" t="str">
        <f t="shared" si="22"/>
        <v>N2</v>
      </c>
      <c r="C37" s="3" t="str">
        <f t="shared" si="23"/>
        <v>D02</v>
      </c>
      <c r="D37" s="6" t="s">
        <v>56</v>
      </c>
      <c r="E37" s="6" t="s">
        <v>54</v>
      </c>
      <c r="F37" s="7">
        <v>277</v>
      </c>
      <c r="G37" s="6" t="s">
        <v>36</v>
      </c>
      <c r="H37" s="9" t="str">
        <f t="shared" si="24"/>
        <v>12 - 23 Dec, 26 - 30 Dec 2025</v>
      </c>
      <c r="I37" s="61"/>
      <c r="J37" s="2" t="s">
        <v>2</v>
      </c>
      <c r="K37" s="2" t="s">
        <v>38</v>
      </c>
      <c r="L37" s="111">
        <v>45773</v>
      </c>
      <c r="M37" s="2" t="s">
        <v>54</v>
      </c>
      <c r="N37" s="2" t="s">
        <v>36</v>
      </c>
      <c r="O37" s="2">
        <v>276</v>
      </c>
      <c r="P37" s="2">
        <v>2</v>
      </c>
      <c r="Q37" s="2"/>
      <c r="R37" s="8"/>
      <c r="S37" s="8"/>
    </row>
    <row r="38" spans="1:19" s="1" customFormat="1" ht="18" customHeight="1" x14ac:dyDescent="0.25">
      <c r="A38" s="4"/>
      <c r="B38" s="3" t="str">
        <f t="shared" si="22"/>
        <v>N2</v>
      </c>
      <c r="C38" s="3" t="str">
        <f t="shared" si="23"/>
        <v>D02</v>
      </c>
      <c r="D38" s="6" t="s">
        <v>56</v>
      </c>
      <c r="E38" s="6" t="s">
        <v>55</v>
      </c>
      <c r="F38" s="7">
        <v>273</v>
      </c>
      <c r="G38" s="6" t="s">
        <v>36</v>
      </c>
      <c r="H38" s="9" t="str">
        <f t="shared" si="24"/>
        <v>12 - 23 Dec, 26 - 30 Dec 2025</v>
      </c>
      <c r="I38" s="61"/>
      <c r="J38" s="2" t="s">
        <v>2</v>
      </c>
      <c r="K38" s="2" t="s">
        <v>38</v>
      </c>
      <c r="L38" s="111">
        <v>45773</v>
      </c>
      <c r="M38" s="2" t="s">
        <v>54</v>
      </c>
      <c r="N38" s="2" t="s">
        <v>36</v>
      </c>
      <c r="O38" s="2">
        <v>277</v>
      </c>
      <c r="P38" s="2">
        <v>2</v>
      </c>
      <c r="Q38" s="2"/>
      <c r="R38" s="8"/>
      <c r="S38" s="8"/>
    </row>
    <row r="39" spans="1:19" s="1" customFormat="1" ht="18" customHeight="1" x14ac:dyDescent="0.25">
      <c r="A39" s="4"/>
      <c r="B39" s="3" t="str">
        <f t="shared" si="22"/>
        <v>N2</v>
      </c>
      <c r="C39" s="3" t="str">
        <f t="shared" si="23"/>
        <v>D02</v>
      </c>
      <c r="D39" s="6" t="s">
        <v>56</v>
      </c>
      <c r="E39" s="6" t="s">
        <v>55</v>
      </c>
      <c r="F39" s="7">
        <v>276</v>
      </c>
      <c r="G39" s="6" t="s">
        <v>36</v>
      </c>
      <c r="H39" s="9" t="str">
        <f t="shared" si="24"/>
        <v>12 - 23 Dec, 26 - 30 Dec 2025</v>
      </c>
      <c r="I39" s="61"/>
      <c r="J39" s="2" t="s">
        <v>2</v>
      </c>
      <c r="K39" s="2" t="s">
        <v>38</v>
      </c>
      <c r="L39" s="111">
        <v>45773</v>
      </c>
      <c r="M39" s="2" t="s">
        <v>55</v>
      </c>
      <c r="N39" s="2" t="s">
        <v>37</v>
      </c>
      <c r="O39" s="2">
        <v>270</v>
      </c>
      <c r="P39" s="2">
        <v>1</v>
      </c>
      <c r="Q39" s="2"/>
      <c r="R39" s="8"/>
      <c r="S39" s="8"/>
    </row>
    <row r="40" spans="1:19" s="1" customFormat="1" ht="18" customHeight="1" x14ac:dyDescent="0.25">
      <c r="A40" s="4"/>
      <c r="B40" s="3" t="str">
        <f t="shared" si="22"/>
        <v>N2</v>
      </c>
      <c r="C40" s="3" t="str">
        <f t="shared" si="23"/>
        <v>D02</v>
      </c>
      <c r="D40" s="6" t="s">
        <v>56</v>
      </c>
      <c r="E40" s="6" t="s">
        <v>55</v>
      </c>
      <c r="F40" s="7">
        <v>275</v>
      </c>
      <c r="G40" s="6" t="s">
        <v>36</v>
      </c>
      <c r="H40" s="9" t="str">
        <f t="shared" si="24"/>
        <v>12 - 23 Dec, 26 - 30 Dec 2025</v>
      </c>
      <c r="I40" s="61"/>
      <c r="J40" s="2" t="s">
        <v>2</v>
      </c>
      <c r="K40" s="2" t="s">
        <v>38</v>
      </c>
      <c r="L40" s="111">
        <v>45773</v>
      </c>
      <c r="M40" s="2" t="s">
        <v>55</v>
      </c>
      <c r="N40" s="2" t="s">
        <v>37</v>
      </c>
      <c r="O40" s="2">
        <v>271</v>
      </c>
      <c r="P40" s="2">
        <v>2</v>
      </c>
      <c r="Q40" s="2"/>
      <c r="R40" s="8"/>
      <c r="S40" s="8"/>
    </row>
    <row r="41" spans="1:19" s="1" customFormat="1" ht="18" customHeight="1" x14ac:dyDescent="0.25">
      <c r="A41" s="4"/>
      <c r="B41" s="3" t="str">
        <f t="shared" si="22"/>
        <v>N2</v>
      </c>
      <c r="C41" s="3" t="str">
        <f t="shared" si="23"/>
        <v>D02</v>
      </c>
      <c r="D41" s="6" t="s">
        <v>56</v>
      </c>
      <c r="E41" s="6" t="s">
        <v>55</v>
      </c>
      <c r="F41" s="7">
        <v>270</v>
      </c>
      <c r="G41" s="6" t="s">
        <v>36</v>
      </c>
      <c r="H41" s="9" t="str">
        <f t="shared" si="24"/>
        <v>12 - 23 Dec, 26 - 30 Dec 2025</v>
      </c>
      <c r="I41" s="61"/>
      <c r="J41" s="2" t="s">
        <v>2</v>
      </c>
      <c r="K41" s="2" t="s">
        <v>38</v>
      </c>
      <c r="L41" s="111">
        <v>45773</v>
      </c>
      <c r="M41" s="2" t="s">
        <v>55</v>
      </c>
      <c r="N41" s="2" t="s">
        <v>37</v>
      </c>
      <c r="O41" s="2">
        <v>272</v>
      </c>
      <c r="P41" s="2">
        <v>2</v>
      </c>
      <c r="Q41" s="2"/>
      <c r="R41" s="8"/>
      <c r="S41" s="8"/>
    </row>
    <row r="42" spans="1:19" s="1" customFormat="1" ht="18" customHeight="1" x14ac:dyDescent="0.25">
      <c r="A42" s="4"/>
      <c r="B42" s="3" t="str">
        <f t="shared" si="22"/>
        <v>N2</v>
      </c>
      <c r="C42" s="3" t="str">
        <f t="shared" si="23"/>
        <v>D02</v>
      </c>
      <c r="D42" s="6" t="s">
        <v>56</v>
      </c>
      <c r="E42" s="6" t="s">
        <v>55</v>
      </c>
      <c r="F42" s="7">
        <v>271</v>
      </c>
      <c r="G42" s="6" t="s">
        <v>36</v>
      </c>
      <c r="H42" s="9" t="str">
        <f t="shared" si="24"/>
        <v>12 - 23 Dec, 26 - 30 Dec 2025</v>
      </c>
      <c r="I42" s="61"/>
      <c r="J42" s="2" t="s">
        <v>2</v>
      </c>
      <c r="K42" s="2" t="s">
        <v>38</v>
      </c>
      <c r="L42" s="111">
        <v>45773</v>
      </c>
      <c r="M42" s="2" t="s">
        <v>55</v>
      </c>
      <c r="N42" s="2" t="s">
        <v>37</v>
      </c>
      <c r="O42" s="2">
        <v>273</v>
      </c>
      <c r="P42" s="2">
        <v>1</v>
      </c>
      <c r="Q42" s="2"/>
      <c r="R42" s="8"/>
      <c r="S42" s="8"/>
    </row>
    <row r="43" spans="1:19" s="1" customFormat="1" ht="18" customHeight="1" x14ac:dyDescent="0.25">
      <c r="A43" s="4"/>
      <c r="B43" s="3" t="str">
        <f t="shared" si="22"/>
        <v>N2</v>
      </c>
      <c r="C43" s="3" t="str">
        <f t="shared" si="23"/>
        <v>D02</v>
      </c>
      <c r="D43" s="6" t="s">
        <v>56</v>
      </c>
      <c r="E43" s="6" t="s">
        <v>55</v>
      </c>
      <c r="F43" s="7">
        <v>277</v>
      </c>
      <c r="G43" s="6" t="s">
        <v>36</v>
      </c>
      <c r="H43" s="9" t="str">
        <f t="shared" si="24"/>
        <v>12 - 23 Dec, 26 - 30 Dec 2025</v>
      </c>
      <c r="I43" s="61"/>
      <c r="J43" s="2" t="s">
        <v>2</v>
      </c>
      <c r="K43" s="2" t="s">
        <v>38</v>
      </c>
      <c r="L43" s="111">
        <v>45773</v>
      </c>
      <c r="M43" s="2" t="s">
        <v>55</v>
      </c>
      <c r="N43" s="2" t="s">
        <v>37</v>
      </c>
      <c r="O43" s="2">
        <v>274</v>
      </c>
      <c r="P43" s="2">
        <v>1</v>
      </c>
      <c r="Q43" s="2"/>
      <c r="R43" s="8"/>
      <c r="S43" s="8"/>
    </row>
    <row r="44" spans="1:19" s="1" customFormat="1" ht="18" customHeight="1" x14ac:dyDescent="0.25">
      <c r="A44" s="4"/>
      <c r="B44" s="3" t="str">
        <f t="shared" si="22"/>
        <v>N2</v>
      </c>
      <c r="C44" s="3" t="str">
        <f t="shared" si="23"/>
        <v>D02</v>
      </c>
      <c r="D44" s="6" t="s">
        <v>56</v>
      </c>
      <c r="E44" s="6" t="s">
        <v>55</v>
      </c>
      <c r="F44" s="7">
        <v>272</v>
      </c>
      <c r="G44" s="6" t="s">
        <v>36</v>
      </c>
      <c r="H44" s="9" t="str">
        <f t="shared" si="24"/>
        <v>12 - 23 Dec, 26 - 30 Dec 2025</v>
      </c>
      <c r="I44" s="61"/>
      <c r="J44" s="2" t="s">
        <v>2</v>
      </c>
      <c r="K44" s="2" t="s">
        <v>38</v>
      </c>
      <c r="L44" s="111">
        <v>45773</v>
      </c>
      <c r="M44" s="2" t="s">
        <v>55</v>
      </c>
      <c r="N44" s="2" t="s">
        <v>37</v>
      </c>
      <c r="O44" s="2">
        <v>275</v>
      </c>
      <c r="P44" s="2">
        <v>1</v>
      </c>
      <c r="Q44" s="2"/>
      <c r="R44" s="8"/>
      <c r="S44" s="8"/>
    </row>
    <row r="45" spans="1:19" s="1" customFormat="1" ht="18" customHeight="1" x14ac:dyDescent="0.25">
      <c r="A45" s="4"/>
      <c r="B45" s="3" t="str">
        <f t="shared" si="22"/>
        <v>N2</v>
      </c>
      <c r="C45" s="3" t="str">
        <f t="shared" si="23"/>
        <v>D02</v>
      </c>
      <c r="D45" s="6" t="s">
        <v>56</v>
      </c>
      <c r="E45" s="6" t="s">
        <v>55</v>
      </c>
      <c r="F45" s="7">
        <v>274</v>
      </c>
      <c r="G45" s="6" t="s">
        <v>36</v>
      </c>
      <c r="H45" s="9" t="str">
        <f t="shared" si="24"/>
        <v>12 - 23 Dec, 26 - 30 Dec 2025</v>
      </c>
      <c r="I45" s="61"/>
      <c r="J45" s="2" t="s">
        <v>2</v>
      </c>
      <c r="K45" s="2" t="s">
        <v>38</v>
      </c>
      <c r="L45" s="111">
        <v>45773</v>
      </c>
      <c r="M45" s="2" t="s">
        <v>55</v>
      </c>
      <c r="N45" s="2" t="s">
        <v>37</v>
      </c>
      <c r="O45" s="2">
        <v>276</v>
      </c>
      <c r="P45" s="2">
        <v>1</v>
      </c>
      <c r="Q45" s="2"/>
      <c r="R45" s="8"/>
      <c r="S45" s="8"/>
    </row>
    <row r="46" spans="1:19" s="1" customFormat="1" ht="18" customHeight="1" x14ac:dyDescent="0.25">
      <c r="A46" s="4"/>
      <c r="B46" s="3" t="str">
        <f t="shared" si="22"/>
        <v>N2</v>
      </c>
      <c r="C46" s="3" t="str">
        <f t="shared" si="23"/>
        <v>D02</v>
      </c>
      <c r="D46" s="6" t="s">
        <v>56</v>
      </c>
      <c r="E46" s="6" t="s">
        <v>55</v>
      </c>
      <c r="F46" s="7">
        <v>273</v>
      </c>
      <c r="G46" s="6" t="s">
        <v>36</v>
      </c>
      <c r="H46" s="9" t="str">
        <f t="shared" si="24"/>
        <v>12 - 23 Dec, 26 - 30 Dec 2025</v>
      </c>
      <c r="I46" s="61"/>
      <c r="J46" s="2" t="s">
        <v>2</v>
      </c>
      <c r="K46" s="2" t="s">
        <v>38</v>
      </c>
      <c r="L46" s="111">
        <v>45773</v>
      </c>
      <c r="M46" s="2" t="s">
        <v>55</v>
      </c>
      <c r="N46" s="2" t="s">
        <v>37</v>
      </c>
      <c r="O46" s="2">
        <v>277</v>
      </c>
      <c r="P46" s="2">
        <v>2</v>
      </c>
      <c r="Q46" s="2"/>
      <c r="R46" s="8"/>
      <c r="S46" s="8"/>
    </row>
    <row r="47" spans="1:19" s="1" customFormat="1" ht="18" customHeight="1" x14ac:dyDescent="0.25">
      <c r="A47" s="4"/>
      <c r="B47" s="3" t="str">
        <f t="shared" si="22"/>
        <v>N2</v>
      </c>
      <c r="C47" s="3" t="str">
        <f t="shared" si="23"/>
        <v>D02</v>
      </c>
      <c r="D47" s="6" t="s">
        <v>56</v>
      </c>
      <c r="E47" s="6" t="s">
        <v>55</v>
      </c>
      <c r="F47" s="7">
        <v>276</v>
      </c>
      <c r="G47" s="6" t="s">
        <v>36</v>
      </c>
      <c r="H47" s="9" t="str">
        <f t="shared" si="24"/>
        <v>12 - 23 Dec, 26 - 30 Dec 2025</v>
      </c>
      <c r="I47" s="61"/>
      <c r="J47" s="2" t="s">
        <v>2</v>
      </c>
      <c r="K47" s="2" t="s">
        <v>38</v>
      </c>
      <c r="L47" s="111">
        <v>45773</v>
      </c>
      <c r="M47" s="2" t="s">
        <v>55</v>
      </c>
      <c r="N47" s="2" t="s">
        <v>36</v>
      </c>
      <c r="O47" s="2">
        <v>270</v>
      </c>
      <c r="P47" s="2">
        <v>1</v>
      </c>
      <c r="Q47" s="2"/>
      <c r="R47" s="8"/>
      <c r="S47" s="8"/>
    </row>
    <row r="48" spans="1:19" s="1" customFormat="1" ht="18" customHeight="1" x14ac:dyDescent="0.25">
      <c r="A48" s="4"/>
      <c r="B48" s="3" t="str">
        <f t="shared" si="22"/>
        <v>N2</v>
      </c>
      <c r="C48" s="3" t="str">
        <f t="shared" si="23"/>
        <v>D02</v>
      </c>
      <c r="D48" s="6" t="s">
        <v>56</v>
      </c>
      <c r="E48" s="6" t="s">
        <v>55</v>
      </c>
      <c r="F48" s="7">
        <v>275</v>
      </c>
      <c r="G48" s="6" t="s">
        <v>36</v>
      </c>
      <c r="H48" s="9" t="str">
        <f t="shared" si="24"/>
        <v>12 - 23 Dec, 26 - 30 Dec 2025</v>
      </c>
      <c r="I48" s="61"/>
      <c r="J48" s="2" t="s">
        <v>2</v>
      </c>
      <c r="K48" s="2" t="s">
        <v>38</v>
      </c>
      <c r="L48" s="111">
        <v>45773</v>
      </c>
      <c r="M48" s="2" t="s">
        <v>55</v>
      </c>
      <c r="N48" s="2" t="s">
        <v>36</v>
      </c>
      <c r="O48" s="2">
        <v>271</v>
      </c>
      <c r="P48" s="2">
        <v>1</v>
      </c>
      <c r="Q48" s="2"/>
      <c r="R48" s="8"/>
      <c r="S48" s="8"/>
    </row>
    <row r="49" spans="1:19" s="1" customFormat="1" ht="18" customHeight="1" x14ac:dyDescent="0.25">
      <c r="A49" s="4"/>
      <c r="B49" s="3" t="str">
        <f t="shared" si="22"/>
        <v>N2</v>
      </c>
      <c r="C49" s="3" t="str">
        <f t="shared" si="23"/>
        <v>D02</v>
      </c>
      <c r="D49" s="6" t="s">
        <v>56</v>
      </c>
      <c r="E49" s="6" t="s">
        <v>54</v>
      </c>
      <c r="F49" s="7">
        <v>270</v>
      </c>
      <c r="G49" s="6" t="s">
        <v>37</v>
      </c>
      <c r="H49" s="9" t="str">
        <f t="shared" si="24"/>
        <v>12 - 23 Dec, 26 - 30 Dec 2025</v>
      </c>
      <c r="I49" s="61"/>
      <c r="J49" s="2" t="s">
        <v>2</v>
      </c>
      <c r="K49" s="2" t="s">
        <v>38</v>
      </c>
      <c r="L49" s="111">
        <v>45773</v>
      </c>
      <c r="M49" s="2" t="s">
        <v>55</v>
      </c>
      <c r="N49" s="2" t="s">
        <v>36</v>
      </c>
      <c r="O49" s="2">
        <v>272</v>
      </c>
      <c r="P49" s="2">
        <v>1</v>
      </c>
      <c r="Q49" s="2"/>
      <c r="R49" s="8"/>
      <c r="S49" s="8"/>
    </row>
    <row r="50" spans="1:19" s="1" customFormat="1" ht="18" customHeight="1" x14ac:dyDescent="0.25">
      <c r="A50" s="4"/>
      <c r="B50" s="3" t="str">
        <f t="shared" si="22"/>
        <v>N2</v>
      </c>
      <c r="C50" s="3" t="str">
        <f t="shared" si="23"/>
        <v>D02</v>
      </c>
      <c r="D50" s="6" t="s">
        <v>56</v>
      </c>
      <c r="E50" s="6" t="s">
        <v>54</v>
      </c>
      <c r="F50" s="7">
        <v>271</v>
      </c>
      <c r="G50" s="6" t="s">
        <v>37</v>
      </c>
      <c r="H50" s="9" t="str">
        <f t="shared" si="24"/>
        <v>12 - 23 Dec, 26 - 30 Dec 2025</v>
      </c>
      <c r="I50" s="61"/>
      <c r="J50" s="2" t="s">
        <v>2</v>
      </c>
      <c r="K50" s="2" t="s">
        <v>38</v>
      </c>
      <c r="L50" s="111">
        <v>45773</v>
      </c>
      <c r="M50" s="2" t="s">
        <v>55</v>
      </c>
      <c r="N50" s="2" t="s">
        <v>36</v>
      </c>
      <c r="O50" s="2">
        <v>273</v>
      </c>
      <c r="P50" s="2">
        <v>2</v>
      </c>
      <c r="Q50" s="2"/>
      <c r="R50" s="8"/>
      <c r="S50" s="8"/>
    </row>
    <row r="51" spans="1:19" s="1" customFormat="1" ht="18" customHeight="1" x14ac:dyDescent="0.25">
      <c r="A51" s="4"/>
      <c r="B51" s="3" t="str">
        <f t="shared" si="22"/>
        <v>N2</v>
      </c>
      <c r="C51" s="3" t="str">
        <f t="shared" si="23"/>
        <v>D02</v>
      </c>
      <c r="D51" s="6" t="s">
        <v>56</v>
      </c>
      <c r="E51" s="6" t="s">
        <v>54</v>
      </c>
      <c r="F51" s="7">
        <v>272</v>
      </c>
      <c r="G51" s="6" t="s">
        <v>37</v>
      </c>
      <c r="H51" s="9" t="str">
        <f t="shared" si="24"/>
        <v>12 - 23 Dec, 26 - 30 Dec 2025</v>
      </c>
      <c r="I51" s="61"/>
      <c r="J51" s="2" t="s">
        <v>2</v>
      </c>
      <c r="K51" s="2" t="s">
        <v>38</v>
      </c>
      <c r="L51" s="111">
        <v>45773</v>
      </c>
      <c r="M51" s="2" t="s">
        <v>55</v>
      </c>
      <c r="N51" s="2" t="s">
        <v>36</v>
      </c>
      <c r="O51" s="2">
        <v>274</v>
      </c>
      <c r="P51" s="2">
        <v>1</v>
      </c>
      <c r="Q51" s="2"/>
      <c r="R51" s="8"/>
      <c r="S51" s="8"/>
    </row>
    <row r="52" spans="1:19" s="1" customFormat="1" ht="18" customHeight="1" x14ac:dyDescent="0.25">
      <c r="A52" s="4"/>
      <c r="B52" s="3" t="str">
        <f t="shared" si="22"/>
        <v>N2</v>
      </c>
      <c r="C52" s="3" t="str">
        <f t="shared" si="23"/>
        <v>D02</v>
      </c>
      <c r="D52" s="6" t="s">
        <v>57</v>
      </c>
      <c r="E52" s="6" t="s">
        <v>54</v>
      </c>
      <c r="F52" s="7">
        <v>273</v>
      </c>
      <c r="G52" s="6" t="s">
        <v>37</v>
      </c>
      <c r="H52" s="9" t="str">
        <f t="shared" si="24"/>
        <v>12 - 23 Dec, 26 - 30 Dec 2025</v>
      </c>
      <c r="I52" s="61"/>
      <c r="J52" s="2" t="s">
        <v>2</v>
      </c>
      <c r="K52" s="2" t="s">
        <v>38</v>
      </c>
      <c r="L52" s="111">
        <v>45773</v>
      </c>
      <c r="M52" s="2" t="s">
        <v>55</v>
      </c>
      <c r="N52" s="2" t="s">
        <v>36</v>
      </c>
      <c r="O52" s="2">
        <v>275</v>
      </c>
      <c r="P52" s="2">
        <v>2</v>
      </c>
      <c r="Q52" s="2"/>
      <c r="R52" s="8"/>
      <c r="S52" s="8"/>
    </row>
    <row r="53" spans="1:19" s="1" customFormat="1" ht="18" customHeight="1" x14ac:dyDescent="0.25">
      <c r="A53" s="4"/>
      <c r="B53" s="3" t="str">
        <f t="shared" si="22"/>
        <v>N2</v>
      </c>
      <c r="C53" s="3" t="str">
        <f t="shared" si="23"/>
        <v>D02</v>
      </c>
      <c r="D53" s="6" t="s">
        <v>57</v>
      </c>
      <c r="E53" s="6" t="s">
        <v>54</v>
      </c>
      <c r="F53" s="7">
        <v>274</v>
      </c>
      <c r="G53" s="6" t="s">
        <v>37</v>
      </c>
      <c r="H53" s="9" t="str">
        <f t="shared" si="24"/>
        <v>12 - 23 Dec, 26 - 30 Dec 2025</v>
      </c>
      <c r="I53" s="61"/>
      <c r="J53" s="2" t="s">
        <v>2</v>
      </c>
      <c r="K53" s="2" t="s">
        <v>38</v>
      </c>
      <c r="L53" s="111">
        <v>45773</v>
      </c>
      <c r="M53" s="2" t="s">
        <v>55</v>
      </c>
      <c r="N53" s="2" t="s">
        <v>36</v>
      </c>
      <c r="O53" s="2">
        <v>276</v>
      </c>
      <c r="P53" s="2">
        <v>2</v>
      </c>
      <c r="Q53" s="2"/>
      <c r="R53" s="8"/>
      <c r="S53" s="8"/>
    </row>
    <row r="54" spans="1:19" s="1" customFormat="1" ht="18" customHeight="1" x14ac:dyDescent="0.25">
      <c r="A54" s="4"/>
      <c r="B54" s="3" t="str">
        <f t="shared" si="22"/>
        <v>N2</v>
      </c>
      <c r="C54" s="3" t="str">
        <f t="shared" si="23"/>
        <v>D02</v>
      </c>
      <c r="D54" s="6" t="s">
        <v>57</v>
      </c>
      <c r="E54" s="6" t="s">
        <v>54</v>
      </c>
      <c r="F54" s="7">
        <v>275</v>
      </c>
      <c r="G54" s="6" t="s">
        <v>37</v>
      </c>
      <c r="H54" s="9" t="str">
        <f t="shared" si="24"/>
        <v>12 - 23 Dec, 26 - 30 Dec 2025</v>
      </c>
      <c r="I54" s="61"/>
      <c r="J54" s="2" t="s">
        <v>2</v>
      </c>
      <c r="K54" s="2" t="s">
        <v>38</v>
      </c>
      <c r="L54" s="111">
        <v>45773</v>
      </c>
      <c r="M54" s="2" t="s">
        <v>55</v>
      </c>
      <c r="N54" s="2" t="s">
        <v>36</v>
      </c>
      <c r="O54" s="2">
        <v>277</v>
      </c>
      <c r="P54" s="2">
        <v>1</v>
      </c>
      <c r="Q54" s="2"/>
      <c r="R54" s="8"/>
      <c r="S54" s="8"/>
    </row>
    <row r="55" spans="1:19" s="1" customFormat="1" ht="18" customHeight="1" x14ac:dyDescent="0.25">
      <c r="A55" s="4"/>
      <c r="B55" s="3" t="str">
        <f t="shared" si="22"/>
        <v>N2</v>
      </c>
      <c r="C55" s="3" t="str">
        <f t="shared" si="23"/>
        <v>D02</v>
      </c>
      <c r="D55" s="6" t="s">
        <v>57</v>
      </c>
      <c r="E55" s="6" t="s">
        <v>54</v>
      </c>
      <c r="F55" s="7">
        <v>276</v>
      </c>
      <c r="G55" s="6" t="s">
        <v>37</v>
      </c>
      <c r="H55" s="9" t="str">
        <f t="shared" si="24"/>
        <v>12 - 23 Dec, 26 - 30 Dec 2025</v>
      </c>
      <c r="I55" s="61"/>
      <c r="J55" s="2" t="s">
        <v>59</v>
      </c>
      <c r="K55" s="2"/>
      <c r="L55" s="2"/>
      <c r="M55" s="2"/>
      <c r="N55" s="2"/>
      <c r="O55" s="2"/>
      <c r="P55" s="2">
        <v>48</v>
      </c>
      <c r="Q55" s="2"/>
      <c r="R55" s="8"/>
      <c r="S55" s="8"/>
    </row>
    <row r="56" spans="1:19" s="1" customFormat="1" ht="18" customHeight="1" x14ac:dyDescent="0.25">
      <c r="A56" s="4"/>
      <c r="B56" s="3" t="str">
        <f t="shared" si="22"/>
        <v>N2</v>
      </c>
      <c r="C56" s="3" t="str">
        <f t="shared" si="23"/>
        <v>D02</v>
      </c>
      <c r="D56" s="6" t="s">
        <v>57</v>
      </c>
      <c r="E56" s="6" t="s">
        <v>54</v>
      </c>
      <c r="F56" s="7">
        <v>277</v>
      </c>
      <c r="G56" s="6" t="s">
        <v>37</v>
      </c>
      <c r="H56" s="9" t="str">
        <f t="shared" si="24"/>
        <v>12 - 23 Dec, 26 - 30 Dec 2025</v>
      </c>
      <c r="I56" s="61"/>
      <c r="J56" s="2"/>
      <c r="K56" s="2"/>
      <c r="L56" s="2"/>
      <c r="M56" s="111"/>
      <c r="N56" s="2"/>
      <c r="O56" s="2"/>
      <c r="P56" s="2"/>
      <c r="Q56" s="2"/>
      <c r="R56" s="8"/>
      <c r="S56" s="8"/>
    </row>
    <row r="57" spans="1:19" s="1" customFormat="1" ht="18" customHeight="1" x14ac:dyDescent="0.25">
      <c r="A57" s="4"/>
      <c r="B57" s="3" t="str">
        <f t="shared" si="22"/>
        <v>N2</v>
      </c>
      <c r="C57" s="3" t="str">
        <f t="shared" si="23"/>
        <v>D02</v>
      </c>
      <c r="D57" s="6" t="s">
        <v>57</v>
      </c>
      <c r="E57" s="6" t="s">
        <v>54</v>
      </c>
      <c r="F57" s="7">
        <v>270</v>
      </c>
      <c r="G57" s="6" t="s">
        <v>37</v>
      </c>
      <c r="H57" s="9" t="str">
        <f t="shared" si="24"/>
        <v>12 - 23 Dec, 26 - 30 Dec 2025</v>
      </c>
      <c r="I57" s="61"/>
      <c r="J57" s="2"/>
      <c r="K57" s="2"/>
      <c r="L57" s="2"/>
      <c r="M57" s="111"/>
      <c r="N57" s="2"/>
      <c r="O57" s="2"/>
      <c r="P57" s="2"/>
      <c r="Q57" s="2"/>
      <c r="R57" s="8"/>
      <c r="S57" s="8"/>
    </row>
    <row r="58" spans="1:19" s="1" customFormat="1" ht="18" customHeight="1" x14ac:dyDescent="0.25">
      <c r="A58" s="4"/>
      <c r="B58" s="3" t="str">
        <f t="shared" si="22"/>
        <v>N2</v>
      </c>
      <c r="C58" s="3" t="str">
        <f t="shared" si="23"/>
        <v>D02</v>
      </c>
      <c r="D58" s="6" t="s">
        <v>57</v>
      </c>
      <c r="E58" s="6" t="s">
        <v>54</v>
      </c>
      <c r="F58" s="7">
        <v>271</v>
      </c>
      <c r="G58" s="6" t="s">
        <v>37</v>
      </c>
      <c r="H58" s="9" t="str">
        <f t="shared" si="24"/>
        <v>12 - 23 Dec, 26 - 30 Dec 2025</v>
      </c>
      <c r="I58" s="61"/>
      <c r="J58" s="2"/>
      <c r="K58" s="2"/>
      <c r="L58" s="2"/>
      <c r="M58" s="111"/>
      <c r="N58" s="2"/>
      <c r="O58" s="2"/>
      <c r="P58" s="2"/>
      <c r="Q58" s="2"/>
      <c r="R58" s="8"/>
      <c r="S58" s="8"/>
    </row>
    <row r="59" spans="1:19" s="1" customFormat="1" ht="18" customHeight="1" x14ac:dyDescent="0.25">
      <c r="A59" s="4"/>
      <c r="B59" s="3" t="str">
        <f t="shared" si="22"/>
        <v>N2</v>
      </c>
      <c r="C59" s="3" t="str">
        <f t="shared" si="23"/>
        <v>D02</v>
      </c>
      <c r="D59" s="6" t="s">
        <v>57</v>
      </c>
      <c r="E59" s="6" t="s">
        <v>55</v>
      </c>
      <c r="F59" s="7">
        <v>271</v>
      </c>
      <c r="G59" s="6" t="s">
        <v>37</v>
      </c>
      <c r="H59" s="9" t="str">
        <f t="shared" si="24"/>
        <v>12 - 23 Dec, 26 - 30 Dec 2025</v>
      </c>
      <c r="I59" s="61"/>
      <c r="J59" s="2"/>
      <c r="K59" s="2"/>
      <c r="L59" s="2"/>
      <c r="M59" s="111"/>
      <c r="N59" s="2"/>
      <c r="O59" s="2"/>
      <c r="P59" s="2"/>
      <c r="Q59" s="2"/>
      <c r="R59" s="8"/>
      <c r="S59" s="8"/>
    </row>
    <row r="60" spans="1:19" s="1" customFormat="1" ht="18" customHeight="1" x14ac:dyDescent="0.25">
      <c r="A60" s="4"/>
      <c r="B60" s="3" t="str">
        <f t="shared" si="22"/>
        <v>N2</v>
      </c>
      <c r="C60" s="3" t="str">
        <f t="shared" si="23"/>
        <v>D02</v>
      </c>
      <c r="D60" s="6" t="s">
        <v>57</v>
      </c>
      <c r="E60" s="6" t="s">
        <v>55</v>
      </c>
      <c r="F60" s="7">
        <v>277</v>
      </c>
      <c r="G60" s="6" t="s">
        <v>37</v>
      </c>
      <c r="H60" s="9" t="str">
        <f t="shared" si="24"/>
        <v>12 - 23 Dec, 26 - 30 Dec 2025</v>
      </c>
      <c r="I60" s="61"/>
      <c r="J60" s="2"/>
      <c r="K60" s="2"/>
      <c r="L60" s="2"/>
      <c r="M60" s="111"/>
      <c r="N60" s="2"/>
      <c r="O60" s="2"/>
      <c r="P60" s="2"/>
      <c r="Q60" s="2"/>
      <c r="R60" s="8"/>
      <c r="S60" s="8"/>
    </row>
    <row r="61" spans="1:19" s="1" customFormat="1" ht="18" customHeight="1" x14ac:dyDescent="0.25">
      <c r="A61" s="4"/>
      <c r="B61" s="3" t="str">
        <f t="shared" si="22"/>
        <v>N2</v>
      </c>
      <c r="C61" s="3" t="str">
        <f t="shared" si="23"/>
        <v>D02</v>
      </c>
      <c r="D61" s="6" t="s">
        <v>57</v>
      </c>
      <c r="E61" s="6" t="s">
        <v>55</v>
      </c>
      <c r="F61" s="7">
        <v>272</v>
      </c>
      <c r="G61" s="6" t="s">
        <v>37</v>
      </c>
      <c r="H61" s="9" t="str">
        <f t="shared" si="24"/>
        <v>12 - 23 Dec, 26 - 30 Dec 2025</v>
      </c>
      <c r="I61" s="61"/>
      <c r="J61" s="2"/>
      <c r="K61" s="2"/>
      <c r="L61" s="2"/>
      <c r="M61" s="111"/>
      <c r="N61" s="2"/>
      <c r="O61" s="2"/>
      <c r="P61" s="2"/>
      <c r="Q61" s="2"/>
      <c r="R61" s="8"/>
      <c r="S61" s="8"/>
    </row>
    <row r="62" spans="1:19" s="1" customFormat="1" ht="18" customHeight="1" x14ac:dyDescent="0.25">
      <c r="A62" s="4"/>
      <c r="B62" s="3" t="str">
        <f t="shared" si="22"/>
        <v>N2</v>
      </c>
      <c r="C62" s="3" t="str">
        <f t="shared" si="23"/>
        <v>D02</v>
      </c>
      <c r="D62" s="6" t="s">
        <v>57</v>
      </c>
      <c r="E62" s="6" t="s">
        <v>55</v>
      </c>
      <c r="F62" s="7">
        <v>274</v>
      </c>
      <c r="G62" s="6" t="s">
        <v>37</v>
      </c>
      <c r="H62" s="9" t="str">
        <f t="shared" si="24"/>
        <v>12 - 23 Dec, 26 - 30 Dec 2025</v>
      </c>
      <c r="I62" s="61"/>
      <c r="J62" s="2"/>
      <c r="K62" s="2"/>
      <c r="L62" s="2"/>
      <c r="M62" s="111"/>
      <c r="N62" s="2"/>
      <c r="O62" s="2"/>
      <c r="P62" s="2"/>
      <c r="Q62" s="2"/>
      <c r="R62" s="8"/>
      <c r="S62" s="8"/>
    </row>
    <row r="63" spans="1:19" s="1" customFormat="1" ht="18" customHeight="1" x14ac:dyDescent="0.25">
      <c r="A63" s="4"/>
      <c r="B63" s="3" t="str">
        <f t="shared" si="22"/>
        <v>N2</v>
      </c>
      <c r="C63" s="3" t="str">
        <f t="shared" si="23"/>
        <v>D02</v>
      </c>
      <c r="D63" s="6" t="s">
        <v>57</v>
      </c>
      <c r="E63" s="6" t="s">
        <v>55</v>
      </c>
      <c r="F63" s="7">
        <v>273</v>
      </c>
      <c r="G63" s="6" t="s">
        <v>37</v>
      </c>
      <c r="H63" s="9" t="str">
        <f t="shared" si="24"/>
        <v>12 - 23 Dec, 26 - 30 Dec 2025</v>
      </c>
      <c r="I63" s="61"/>
      <c r="J63" s="2"/>
      <c r="K63" s="2"/>
      <c r="L63" s="2"/>
      <c r="M63" s="111"/>
      <c r="N63" s="2"/>
      <c r="O63" s="2"/>
      <c r="P63" s="2"/>
      <c r="Q63" s="2"/>
      <c r="R63" s="8"/>
      <c r="S63" s="8"/>
    </row>
    <row r="64" spans="1:19" s="1" customFormat="1" ht="18" customHeight="1" x14ac:dyDescent="0.25">
      <c r="A64" s="4"/>
      <c r="B64" s="3" t="str">
        <f t="shared" si="22"/>
        <v>N2</v>
      </c>
      <c r="C64" s="3" t="str">
        <f t="shared" si="23"/>
        <v>D02</v>
      </c>
      <c r="D64" s="6" t="s">
        <v>57</v>
      </c>
      <c r="E64" s="6" t="s">
        <v>55</v>
      </c>
      <c r="F64" s="7">
        <v>276</v>
      </c>
      <c r="G64" s="6" t="s">
        <v>37</v>
      </c>
      <c r="H64" s="9" t="str">
        <f t="shared" si="24"/>
        <v>12 - 23 Dec, 26 - 30 Dec 2025</v>
      </c>
      <c r="I64" s="61"/>
      <c r="J64" s="2"/>
      <c r="K64" s="2"/>
      <c r="L64" s="2"/>
      <c r="M64" s="111"/>
      <c r="N64" s="2"/>
      <c r="O64" s="2"/>
      <c r="P64" s="2"/>
      <c r="Q64" s="2"/>
      <c r="R64" s="8"/>
      <c r="S64" s="8"/>
    </row>
    <row r="65" spans="1:19" s="1" customFormat="1" ht="18" customHeight="1" x14ac:dyDescent="0.25">
      <c r="A65" s="4"/>
      <c r="B65" s="3" t="str">
        <f t="shared" si="22"/>
        <v>N2</v>
      </c>
      <c r="C65" s="3" t="str">
        <f t="shared" si="23"/>
        <v>D02</v>
      </c>
      <c r="D65" s="6" t="s">
        <v>57</v>
      </c>
      <c r="E65" s="6" t="s">
        <v>55</v>
      </c>
      <c r="F65" s="7">
        <v>275</v>
      </c>
      <c r="G65" s="6" t="s">
        <v>37</v>
      </c>
      <c r="H65" s="9" t="str">
        <f t="shared" si="24"/>
        <v>12 - 23 Dec, 26 - 30 Dec 2025</v>
      </c>
      <c r="I65" s="61"/>
      <c r="J65" s="2"/>
      <c r="K65" s="2"/>
      <c r="L65" s="2"/>
      <c r="M65" s="111"/>
      <c r="N65" s="2"/>
      <c r="O65" s="2"/>
      <c r="P65" s="2"/>
      <c r="Q65" s="2"/>
      <c r="R65" s="8"/>
      <c r="S65" s="8"/>
    </row>
    <row r="66" spans="1:19" s="1" customFormat="1" ht="18" customHeight="1" x14ac:dyDescent="0.25">
      <c r="A66" s="4"/>
      <c r="B66" s="3" t="str">
        <f t="shared" si="22"/>
        <v>N2</v>
      </c>
      <c r="C66" s="3" t="str">
        <f t="shared" si="23"/>
        <v>D02</v>
      </c>
      <c r="D66" s="6" t="s">
        <v>57</v>
      </c>
      <c r="E66" s="6" t="s">
        <v>55</v>
      </c>
      <c r="F66" s="7">
        <v>270</v>
      </c>
      <c r="G66" s="6" t="s">
        <v>37</v>
      </c>
      <c r="H66" s="9" t="str">
        <f t="shared" si="24"/>
        <v>12 - 23 Dec, 26 - 30 Dec 2025</v>
      </c>
      <c r="I66" s="61"/>
      <c r="J66" s="2"/>
      <c r="K66" s="2"/>
      <c r="L66" s="2"/>
      <c r="M66" s="111"/>
      <c r="N66" s="2"/>
      <c r="O66" s="2"/>
      <c r="P66" s="2"/>
      <c r="Q66" s="2"/>
      <c r="R66" s="8"/>
      <c r="S66" s="8"/>
    </row>
    <row r="67" spans="1:19" s="1" customFormat="1" ht="18" customHeight="1" x14ac:dyDescent="0.25">
      <c r="A67" s="4"/>
      <c r="B67" s="3" t="str">
        <f t="shared" si="22"/>
        <v>N2</v>
      </c>
      <c r="C67" s="3" t="str">
        <f t="shared" si="23"/>
        <v>D02</v>
      </c>
      <c r="D67" s="6" t="s">
        <v>57</v>
      </c>
      <c r="E67" s="6" t="s">
        <v>55</v>
      </c>
      <c r="F67" s="7">
        <v>271</v>
      </c>
      <c r="G67" s="6" t="s">
        <v>37</v>
      </c>
      <c r="H67" s="9" t="str">
        <f t="shared" si="24"/>
        <v>12 - 23 Dec, 26 - 30 Dec 2025</v>
      </c>
      <c r="I67" s="61"/>
      <c r="J67" s="2"/>
      <c r="K67" s="2"/>
      <c r="L67" s="2"/>
      <c r="M67" s="111"/>
      <c r="N67" s="2"/>
      <c r="O67" s="2"/>
      <c r="P67" s="2"/>
      <c r="Q67" s="2"/>
      <c r="R67" s="8"/>
      <c r="S67" s="8"/>
    </row>
    <row r="68" spans="1:19" s="1" customFormat="1" ht="18" customHeight="1" x14ac:dyDescent="0.25">
      <c r="A68" s="4"/>
      <c r="B68" s="3" t="str">
        <f t="shared" si="22"/>
        <v>N2</v>
      </c>
      <c r="C68" s="3" t="str">
        <f t="shared" si="23"/>
        <v>D02</v>
      </c>
      <c r="D68" s="6" t="s">
        <v>57</v>
      </c>
      <c r="E68" s="6" t="s">
        <v>55</v>
      </c>
      <c r="F68" s="7">
        <v>277</v>
      </c>
      <c r="G68" s="6" t="s">
        <v>37</v>
      </c>
      <c r="H68" s="9" t="str">
        <f t="shared" si="24"/>
        <v>12 - 23 Dec, 26 - 30 Dec 2025</v>
      </c>
      <c r="I68" s="61"/>
      <c r="J68" s="2"/>
      <c r="K68" s="2"/>
      <c r="L68" s="2"/>
      <c r="M68" s="111"/>
      <c r="N68" s="2"/>
      <c r="O68" s="2"/>
      <c r="P68" s="2"/>
      <c r="Q68" s="2"/>
      <c r="R68" s="8"/>
      <c r="S68" s="8"/>
    </row>
    <row r="69" spans="1:19" s="1" customFormat="1" ht="18" customHeight="1" x14ac:dyDescent="0.25">
      <c r="A69" s="4"/>
      <c r="B69" s="3" t="str">
        <f t="shared" si="22"/>
        <v>N2</v>
      </c>
      <c r="C69" s="3" t="str">
        <f t="shared" si="23"/>
        <v>D02</v>
      </c>
      <c r="D69" s="6" t="s">
        <v>57</v>
      </c>
      <c r="E69" s="6" t="s">
        <v>55</v>
      </c>
      <c r="F69" s="7">
        <v>272</v>
      </c>
      <c r="G69" s="6" t="s">
        <v>37</v>
      </c>
      <c r="H69" s="9" t="str">
        <f t="shared" si="24"/>
        <v>12 - 23 Dec, 26 - 30 Dec 2025</v>
      </c>
      <c r="I69" s="61"/>
      <c r="J69" s="2"/>
      <c r="K69" s="2"/>
      <c r="L69" s="2"/>
      <c r="M69" s="111"/>
      <c r="N69" s="2"/>
      <c r="O69" s="2"/>
      <c r="P69" s="2"/>
      <c r="Q69" s="2"/>
      <c r="R69" s="8"/>
      <c r="S69" s="8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C909"/>
  <sheetViews>
    <sheetView showGridLines="0" topLeftCell="A15" zoomScale="90" zoomScaleNormal="90" zoomScaleSheetLayoutView="75" workbookViewId="0">
      <pane xSplit="2" topLeftCell="C1" activePane="topRight" state="frozen"/>
      <selection activeCell="P70" sqref="P70"/>
      <selection pane="topRight" activeCell="E32" sqref="E32"/>
    </sheetView>
  </sheetViews>
  <sheetFormatPr defaultColWidth="12.59765625" defaultRowHeight="18" customHeight="1" outlineLevelRow="1" x14ac:dyDescent="0.25"/>
  <cols>
    <col min="1" max="1" width="2.59765625" style="123" customWidth="1"/>
    <col min="2" max="2" width="20.19921875" style="122" customWidth="1"/>
    <col min="3" max="3" width="8.59765625" style="122" customWidth="1"/>
    <col min="4" max="5" width="11.19921875" style="122" customWidth="1"/>
    <col min="6" max="6" width="11.5" style="122" customWidth="1"/>
    <col min="7" max="55" width="10" style="122" customWidth="1"/>
    <col min="56" max="56" width="3.3984375" style="122" customWidth="1"/>
    <col min="57" max="60" width="10" style="122" customWidth="1"/>
    <col min="61" max="16384" width="12.59765625" style="122"/>
  </cols>
  <sheetData>
    <row r="1" spans="1:81" s="115" customFormat="1" ht="18" customHeight="1" thickBot="1" x14ac:dyDescent="0.3">
      <c r="A1" s="112"/>
      <c r="B1" s="113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</row>
    <row r="2" spans="1:81" s="118" customFormat="1" ht="21.75" customHeight="1" x14ac:dyDescent="0.25">
      <c r="A2" s="116"/>
      <c r="B2" s="163" t="str">
        <f>Input!$B$1 &amp;"" &amp;Input!$C$1 &amp;": " &amp;Input!$C$2</f>
        <v>Route D02: Khayelitsha West - Civic Centre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5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</row>
    <row r="3" spans="1:81" s="121" customFormat="1" ht="21.75" customHeight="1" x14ac:dyDescent="0.25">
      <c r="A3" s="119"/>
      <c r="B3" s="166" t="str">
        <f>Input!$B$3 &amp;" " &amp;TEXT(Input!$C$3,"dd mmm yyyy")</f>
        <v>Timetable effective 12 - 23 Dec, 26 - 30 Dec 2025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2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</row>
    <row r="4" spans="1:81" s="118" customFormat="1" ht="21.75" customHeight="1" thickBot="1" x14ac:dyDescent="0.3">
      <c r="A4" s="116"/>
      <c r="B4" s="167" t="s">
        <v>28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9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</row>
    <row r="5" spans="1:81" ht="18" customHeight="1" x14ac:dyDescent="0.25">
      <c r="A5" s="112"/>
      <c r="AA5" s="123"/>
      <c r="AB5" s="123"/>
      <c r="AC5" s="123"/>
      <c r="AD5" s="123"/>
      <c r="AE5" s="123"/>
      <c r="AF5" s="123"/>
      <c r="AG5" s="123"/>
      <c r="AH5" s="123"/>
      <c r="AI5" s="123"/>
    </row>
    <row r="6" spans="1:81" s="125" customFormat="1" ht="21" customHeight="1" x14ac:dyDescent="0.25">
      <c r="A6" s="122"/>
      <c r="B6" s="143" t="s">
        <v>35</v>
      </c>
      <c r="C6" s="144" t="s">
        <v>4</v>
      </c>
      <c r="D6" s="145">
        <v>0.19444444444444445</v>
      </c>
      <c r="E6" s="145">
        <v>0.20624999999999999</v>
      </c>
      <c r="F6" s="145">
        <v>0.21805555555555556</v>
      </c>
      <c r="G6" s="146">
        <v>0.22986111111111113</v>
      </c>
      <c r="H6" s="146">
        <v>0.2416666666666667</v>
      </c>
      <c r="I6" s="146">
        <v>0.25347222222222227</v>
      </c>
      <c r="J6" s="145">
        <v>0.26527777777777783</v>
      </c>
      <c r="K6" s="145">
        <v>0.2770833333333334</v>
      </c>
      <c r="L6" s="145">
        <v>0.28888888888888897</v>
      </c>
      <c r="M6" s="145">
        <v>0.30069444444444454</v>
      </c>
      <c r="N6" s="145">
        <v>0.31250000000000011</v>
      </c>
      <c r="O6" s="145">
        <v>0.32430555555555568</v>
      </c>
      <c r="P6" s="145">
        <v>0.33611111111111125</v>
      </c>
      <c r="Q6" s="145">
        <v>0.34791666666666682</v>
      </c>
      <c r="R6" s="145">
        <v>0.35972222222222239</v>
      </c>
      <c r="S6" s="145">
        <v>0.37152777777777796</v>
      </c>
      <c r="T6" s="145">
        <v>0.3833333333333333</v>
      </c>
      <c r="U6" s="145">
        <v>0.3972222222222222</v>
      </c>
      <c r="V6" s="145">
        <v>0.42291666666666666</v>
      </c>
      <c r="W6" s="145">
        <v>0.44861111111111113</v>
      </c>
      <c r="X6" s="145">
        <v>0.47430555555555559</v>
      </c>
      <c r="Y6" s="145">
        <v>0.5</v>
      </c>
      <c r="Z6" s="145">
        <v>0.52569444444444446</v>
      </c>
      <c r="AA6" s="145">
        <v>0.55138888888888893</v>
      </c>
      <c r="AB6" s="145">
        <v>0.57708333333333339</v>
      </c>
      <c r="AC6" s="145">
        <v>0.60277777777777786</v>
      </c>
      <c r="AD6" s="145">
        <v>0.62847222222222221</v>
      </c>
      <c r="AE6" s="145">
        <v>0.65069444444444446</v>
      </c>
      <c r="AF6" s="145">
        <v>0.66180555555555554</v>
      </c>
      <c r="AG6" s="145">
        <v>0.67291666666666661</v>
      </c>
      <c r="AH6" s="145">
        <v>0.68402777777777768</v>
      </c>
      <c r="AI6" s="145">
        <v>0.69513888888888875</v>
      </c>
      <c r="AJ6" s="145">
        <v>0.70624999999999982</v>
      </c>
      <c r="AK6" s="145">
        <v>0.71736111111111089</v>
      </c>
      <c r="AL6" s="145">
        <v>0.72847222222222197</v>
      </c>
      <c r="AM6" s="145">
        <v>0.73958333333333304</v>
      </c>
      <c r="AN6" s="145">
        <v>0.75069444444444411</v>
      </c>
      <c r="AO6" s="145">
        <v>0.76180555555555518</v>
      </c>
      <c r="AP6" s="145">
        <v>0.77291666666666625</v>
      </c>
      <c r="AQ6" s="145">
        <v>0.78402777777777732</v>
      </c>
      <c r="AR6" s="145">
        <v>0.80833333333333324</v>
      </c>
      <c r="AS6" s="145">
        <v>0.83263888888888893</v>
      </c>
      <c r="AT6" s="145">
        <v>0.8569444444444444</v>
      </c>
      <c r="AU6" s="145">
        <v>0.88124999999999998</v>
      </c>
      <c r="AV6" s="112"/>
      <c r="AW6" s="112"/>
      <c r="AX6" s="112"/>
      <c r="AY6" s="126"/>
      <c r="AZ6" s="126"/>
      <c r="BA6" s="126"/>
      <c r="BB6" s="126"/>
      <c r="BC6" s="126"/>
      <c r="CC6" s="122"/>
    </row>
    <row r="7" spans="1:81" s="112" customFormat="1" ht="20.399999999999999" customHeight="1" x14ac:dyDescent="0.25">
      <c r="A7" s="122"/>
      <c r="B7" s="148" t="s">
        <v>51</v>
      </c>
      <c r="C7" s="140" t="s">
        <v>4</v>
      </c>
      <c r="D7" s="142">
        <v>0.19652777777777777</v>
      </c>
      <c r="E7" s="142">
        <v>0.20833333333333331</v>
      </c>
      <c r="F7" s="142">
        <v>0.22013888888888888</v>
      </c>
      <c r="G7" s="149">
        <v>0.23194444444444445</v>
      </c>
      <c r="H7" s="149">
        <v>0.24375000000000002</v>
      </c>
      <c r="I7" s="149">
        <v>0.25555555555555559</v>
      </c>
      <c r="J7" s="142">
        <v>0.26736111111111116</v>
      </c>
      <c r="K7" s="142">
        <v>0.27916666666666673</v>
      </c>
      <c r="L7" s="142">
        <v>0.2909722222222223</v>
      </c>
      <c r="M7" s="142">
        <v>0.30277777777777787</v>
      </c>
      <c r="N7" s="142">
        <v>0.31458333333333344</v>
      </c>
      <c r="O7" s="142">
        <v>0.32638888888888901</v>
      </c>
      <c r="P7" s="142">
        <v>0.33819444444444458</v>
      </c>
      <c r="Q7" s="142">
        <v>0.35000000000000014</v>
      </c>
      <c r="R7" s="142">
        <v>0.36180555555555571</v>
      </c>
      <c r="S7" s="142">
        <v>0.37361111111111128</v>
      </c>
      <c r="T7" s="142">
        <v>0.38472222222222219</v>
      </c>
      <c r="U7" s="142">
        <v>0.39861111111111108</v>
      </c>
      <c r="V7" s="142">
        <v>0.42430555555555555</v>
      </c>
      <c r="W7" s="142">
        <v>0.45</v>
      </c>
      <c r="X7" s="142">
        <v>0.47569444444444448</v>
      </c>
      <c r="Y7" s="142">
        <v>0.50138888888888888</v>
      </c>
      <c r="Z7" s="142">
        <v>0.52708333333333335</v>
      </c>
      <c r="AA7" s="142">
        <v>0.55277777777777781</v>
      </c>
      <c r="AB7" s="142">
        <v>0.57847222222222228</v>
      </c>
      <c r="AC7" s="142">
        <v>0.60416666666666674</v>
      </c>
      <c r="AD7" s="142">
        <v>0.62986111111111109</v>
      </c>
      <c r="AE7" s="142">
        <v>0.65208333333333335</v>
      </c>
      <c r="AF7" s="142">
        <v>0.66319444444444442</v>
      </c>
      <c r="AG7" s="142">
        <v>0.67430555555555549</v>
      </c>
      <c r="AH7" s="142">
        <v>0.68541666666666656</v>
      </c>
      <c r="AI7" s="142">
        <v>0.69652777777777763</v>
      </c>
      <c r="AJ7" s="142">
        <v>0.70763888888888871</v>
      </c>
      <c r="AK7" s="142">
        <v>0.71874999999999978</v>
      </c>
      <c r="AL7" s="142">
        <v>0.72986111111111085</v>
      </c>
      <c r="AM7" s="142">
        <v>0.74097222222222192</v>
      </c>
      <c r="AN7" s="142">
        <v>0.75208333333333299</v>
      </c>
      <c r="AO7" s="142">
        <v>0.76319444444444406</v>
      </c>
      <c r="AP7" s="142">
        <v>0.77430555555555514</v>
      </c>
      <c r="AQ7" s="142">
        <v>0.78541666666666621</v>
      </c>
      <c r="AR7" s="142">
        <v>0.80972222222222212</v>
      </c>
      <c r="AS7" s="142">
        <v>0.83402777777777781</v>
      </c>
      <c r="AT7" s="142">
        <v>0.85833333333333328</v>
      </c>
      <c r="AU7" s="142">
        <v>0.88263888888888886</v>
      </c>
      <c r="BU7" s="122"/>
    </row>
    <row r="8" spans="1:81" s="112" customFormat="1" ht="18" customHeight="1" x14ac:dyDescent="0.25">
      <c r="A8" s="122"/>
      <c r="B8" s="148" t="s">
        <v>50</v>
      </c>
      <c r="C8" s="140" t="s">
        <v>4</v>
      </c>
      <c r="D8" s="142">
        <v>0.19791666666666666</v>
      </c>
      <c r="E8" s="142">
        <v>0.2097222222222222</v>
      </c>
      <c r="F8" s="142">
        <v>0.22152777777777777</v>
      </c>
      <c r="G8" s="149">
        <v>0.23333333333333334</v>
      </c>
      <c r="H8" s="149">
        <v>0.24513888888888891</v>
      </c>
      <c r="I8" s="149">
        <v>0.25694444444444448</v>
      </c>
      <c r="J8" s="142">
        <v>0.26875000000000004</v>
      </c>
      <c r="K8" s="142">
        <v>0.28055555555555561</v>
      </c>
      <c r="L8" s="142">
        <v>0.29236111111111118</v>
      </c>
      <c r="M8" s="142">
        <v>0.30416666666666675</v>
      </c>
      <c r="N8" s="142">
        <v>0.31597222222222232</v>
      </c>
      <c r="O8" s="142">
        <v>0.32777777777777789</v>
      </c>
      <c r="P8" s="142">
        <v>0.33958333333333346</v>
      </c>
      <c r="Q8" s="142">
        <v>0.35138888888888903</v>
      </c>
      <c r="R8" s="142">
        <v>0.3631944444444446</v>
      </c>
      <c r="S8" s="142">
        <v>0.37500000000000017</v>
      </c>
      <c r="T8" s="142">
        <v>0.38541666666666669</v>
      </c>
      <c r="U8" s="142">
        <v>0.39930555555555558</v>
      </c>
      <c r="V8" s="142">
        <v>0.42500000000000004</v>
      </c>
      <c r="W8" s="142">
        <v>0.45069444444444451</v>
      </c>
      <c r="X8" s="142">
        <v>0.47638888888888897</v>
      </c>
      <c r="Y8" s="142">
        <v>0.50208333333333344</v>
      </c>
      <c r="Z8" s="142">
        <v>0.5277777777777779</v>
      </c>
      <c r="AA8" s="142">
        <v>0.55347222222222237</v>
      </c>
      <c r="AB8" s="142">
        <v>0.57916666666666683</v>
      </c>
      <c r="AC8" s="142">
        <v>0.60486111111111129</v>
      </c>
      <c r="AD8" s="142">
        <v>0.63055555555555565</v>
      </c>
      <c r="AE8" s="142">
        <v>0.6527777777777779</v>
      </c>
      <c r="AF8" s="142">
        <v>0.66388888888888897</v>
      </c>
      <c r="AG8" s="142">
        <v>0.67500000000000004</v>
      </c>
      <c r="AH8" s="142">
        <v>0.68611111111111112</v>
      </c>
      <c r="AI8" s="142">
        <v>0.69722222222222219</v>
      </c>
      <c r="AJ8" s="142">
        <v>0.70833333333333326</v>
      </c>
      <c r="AK8" s="142">
        <v>0.71944444444444433</v>
      </c>
      <c r="AL8" s="142">
        <v>0.7305555555555554</v>
      </c>
      <c r="AM8" s="142">
        <v>0.74166666666666647</v>
      </c>
      <c r="AN8" s="142">
        <v>0.75277777777777755</v>
      </c>
      <c r="AO8" s="142">
        <v>0.76388888888888862</v>
      </c>
      <c r="AP8" s="142">
        <v>0.77499999999999969</v>
      </c>
      <c r="AQ8" s="142">
        <v>0.78611111111111076</v>
      </c>
      <c r="AR8" s="142">
        <v>0.81041666666666667</v>
      </c>
      <c r="AS8" s="142">
        <v>0.83472222222222237</v>
      </c>
      <c r="AT8" s="142">
        <v>0.85902777777777783</v>
      </c>
      <c r="AU8" s="142">
        <v>0.88333333333333341</v>
      </c>
      <c r="BU8" s="122"/>
    </row>
    <row r="9" spans="1:81" s="112" customFormat="1" ht="18" customHeight="1" x14ac:dyDescent="0.25">
      <c r="A9" s="122"/>
      <c r="B9" s="148" t="s">
        <v>49</v>
      </c>
      <c r="C9" s="140" t="s">
        <v>4</v>
      </c>
      <c r="D9" s="142">
        <v>0.1986111111111111</v>
      </c>
      <c r="E9" s="142">
        <v>0.21041666666666664</v>
      </c>
      <c r="F9" s="142">
        <v>0.22222222222222221</v>
      </c>
      <c r="G9" s="149">
        <v>0.23402777777777778</v>
      </c>
      <c r="H9" s="149">
        <v>0.24583333333333335</v>
      </c>
      <c r="I9" s="149">
        <v>0.25763888888888892</v>
      </c>
      <c r="J9" s="142">
        <v>0.26944444444444449</v>
      </c>
      <c r="K9" s="142">
        <v>0.28125000000000006</v>
      </c>
      <c r="L9" s="142">
        <v>0.29305555555555562</v>
      </c>
      <c r="M9" s="142">
        <v>0.30486111111111119</v>
      </c>
      <c r="N9" s="142">
        <v>0.31666666666666676</v>
      </c>
      <c r="O9" s="142">
        <v>0.32847222222222233</v>
      </c>
      <c r="P9" s="142">
        <v>0.3402777777777779</v>
      </c>
      <c r="Q9" s="142">
        <v>0.35208333333333347</v>
      </c>
      <c r="R9" s="142">
        <v>0.36388888888888904</v>
      </c>
      <c r="S9" s="142">
        <v>0.37569444444444461</v>
      </c>
      <c r="T9" s="142">
        <v>0.38611111111111113</v>
      </c>
      <c r="U9" s="142">
        <v>0.4</v>
      </c>
      <c r="V9" s="142">
        <v>0.42569444444444449</v>
      </c>
      <c r="W9" s="142">
        <v>0.45138888888888895</v>
      </c>
      <c r="X9" s="142">
        <v>0.47708333333333341</v>
      </c>
      <c r="Y9" s="142">
        <v>0.50277777777777788</v>
      </c>
      <c r="Z9" s="142">
        <v>0.52847222222222234</v>
      </c>
      <c r="AA9" s="142">
        <v>0.55416666666666681</v>
      </c>
      <c r="AB9" s="142">
        <v>0.57986111111111127</v>
      </c>
      <c r="AC9" s="142">
        <v>0.60555555555555574</v>
      </c>
      <c r="AD9" s="142">
        <v>0.63125000000000009</v>
      </c>
      <c r="AE9" s="142">
        <v>0.65347222222222234</v>
      </c>
      <c r="AF9" s="142">
        <v>0.66458333333333341</v>
      </c>
      <c r="AG9" s="142">
        <v>0.67569444444444449</v>
      </c>
      <c r="AH9" s="142">
        <v>0.68680555555555556</v>
      </c>
      <c r="AI9" s="142">
        <v>0.69791666666666663</v>
      </c>
      <c r="AJ9" s="142">
        <v>0.7090277777777777</v>
      </c>
      <c r="AK9" s="142">
        <v>0.72013888888888877</v>
      </c>
      <c r="AL9" s="142">
        <v>0.73124999999999984</v>
      </c>
      <c r="AM9" s="142">
        <v>0.74236111111111092</v>
      </c>
      <c r="AN9" s="142">
        <v>0.75347222222222199</v>
      </c>
      <c r="AO9" s="142">
        <v>0.76458333333333306</v>
      </c>
      <c r="AP9" s="142">
        <v>0.77569444444444413</v>
      </c>
      <c r="AQ9" s="142">
        <v>0.7868055555555552</v>
      </c>
      <c r="AR9" s="142">
        <v>0.81111111111111112</v>
      </c>
      <c r="AS9" s="142">
        <v>0.83541666666666681</v>
      </c>
      <c r="AT9" s="142">
        <v>0.85972222222222228</v>
      </c>
      <c r="AU9" s="142">
        <v>0.88402777777777786</v>
      </c>
      <c r="BU9" s="122"/>
    </row>
    <row r="10" spans="1:81" s="112" customFormat="1" ht="18" customHeight="1" x14ac:dyDescent="0.25">
      <c r="A10" s="122"/>
      <c r="B10" s="148" t="s">
        <v>48</v>
      </c>
      <c r="C10" s="140" t="s">
        <v>4</v>
      </c>
      <c r="D10" s="142">
        <v>0.19930555555555554</v>
      </c>
      <c r="E10" s="142">
        <v>0.21111111111111108</v>
      </c>
      <c r="F10" s="142">
        <v>0.22291666666666665</v>
      </c>
      <c r="G10" s="149">
        <v>0.23472222222222222</v>
      </c>
      <c r="H10" s="149">
        <v>0.24652777777777779</v>
      </c>
      <c r="I10" s="149">
        <v>0.25833333333333336</v>
      </c>
      <c r="J10" s="142">
        <v>0.27013888888888893</v>
      </c>
      <c r="K10" s="142">
        <v>0.2819444444444445</v>
      </c>
      <c r="L10" s="142">
        <v>0.29375000000000007</v>
      </c>
      <c r="M10" s="142">
        <v>0.30555555555555564</v>
      </c>
      <c r="N10" s="142">
        <v>0.3173611111111112</v>
      </c>
      <c r="O10" s="142">
        <v>0.32916666666666677</v>
      </c>
      <c r="P10" s="142">
        <v>0.34097222222222234</v>
      </c>
      <c r="Q10" s="142">
        <v>0.35277777777777791</v>
      </c>
      <c r="R10" s="142">
        <v>0.36458333333333348</v>
      </c>
      <c r="S10" s="142">
        <v>0.37638888888888905</v>
      </c>
      <c r="T10" s="142">
        <v>0.38680555555555557</v>
      </c>
      <c r="U10" s="142">
        <v>0.40069444444444446</v>
      </c>
      <c r="V10" s="142">
        <v>0.42638888888888893</v>
      </c>
      <c r="W10" s="142">
        <v>0.45208333333333339</v>
      </c>
      <c r="X10" s="142">
        <v>0.47777777777777786</v>
      </c>
      <c r="Y10" s="142">
        <v>0.50347222222222232</v>
      </c>
      <c r="Z10" s="142">
        <v>0.52916666666666679</v>
      </c>
      <c r="AA10" s="142">
        <v>0.55486111111111125</v>
      </c>
      <c r="AB10" s="142">
        <v>0.58055555555555571</v>
      </c>
      <c r="AC10" s="142">
        <v>0.60625000000000018</v>
      </c>
      <c r="AD10" s="142">
        <v>0.63194444444444453</v>
      </c>
      <c r="AE10" s="142">
        <v>0.65416666666666679</v>
      </c>
      <c r="AF10" s="142">
        <v>0.66527777777777786</v>
      </c>
      <c r="AG10" s="142">
        <v>0.67638888888888893</v>
      </c>
      <c r="AH10" s="142">
        <v>0.6875</v>
      </c>
      <c r="AI10" s="142">
        <v>0.69861111111111107</v>
      </c>
      <c r="AJ10" s="142">
        <v>0.70972222222222214</v>
      </c>
      <c r="AK10" s="142">
        <v>0.72083333333333321</v>
      </c>
      <c r="AL10" s="142">
        <v>0.73194444444444429</v>
      </c>
      <c r="AM10" s="142">
        <v>0.74305555555555536</v>
      </c>
      <c r="AN10" s="142">
        <v>0.75416666666666643</v>
      </c>
      <c r="AO10" s="142">
        <v>0.7652777777777775</v>
      </c>
      <c r="AP10" s="142">
        <v>0.77638888888888857</v>
      </c>
      <c r="AQ10" s="142">
        <v>0.78749999999999964</v>
      </c>
      <c r="AR10" s="142">
        <v>0.81180555555555556</v>
      </c>
      <c r="AS10" s="142">
        <v>0.83611111111111125</v>
      </c>
      <c r="AT10" s="142">
        <v>0.86041666666666672</v>
      </c>
      <c r="AU10" s="142">
        <v>0.8847222222222223</v>
      </c>
      <c r="BU10" s="122"/>
    </row>
    <row r="11" spans="1:81" s="112" customFormat="1" ht="18" customHeight="1" x14ac:dyDescent="0.25">
      <c r="A11" s="122"/>
      <c r="B11" s="148" t="s">
        <v>47</v>
      </c>
      <c r="C11" s="140" t="s">
        <v>4</v>
      </c>
      <c r="D11" s="142">
        <v>0.19999999999999998</v>
      </c>
      <c r="E11" s="142">
        <v>0.21180555555555552</v>
      </c>
      <c r="F11" s="142">
        <v>0.22361111111111109</v>
      </c>
      <c r="G11" s="149">
        <v>0.23541666666666666</v>
      </c>
      <c r="H11" s="149">
        <v>0.24722222222222223</v>
      </c>
      <c r="I11" s="149">
        <v>0.2590277777777778</v>
      </c>
      <c r="J11" s="142">
        <v>0.27083333333333337</v>
      </c>
      <c r="K11" s="142">
        <v>0.28263888888888894</v>
      </c>
      <c r="L11" s="142">
        <v>0.29444444444444451</v>
      </c>
      <c r="M11" s="142">
        <v>0.30625000000000008</v>
      </c>
      <c r="N11" s="142">
        <v>0.31805555555555565</v>
      </c>
      <c r="O11" s="142">
        <v>0.32986111111111122</v>
      </c>
      <c r="P11" s="142">
        <v>0.34166666666666679</v>
      </c>
      <c r="Q11" s="142">
        <v>0.35347222222222235</v>
      </c>
      <c r="R11" s="142">
        <v>0.36527777777777792</v>
      </c>
      <c r="S11" s="142">
        <v>0.37708333333333349</v>
      </c>
      <c r="T11" s="142">
        <v>0.38819444444444445</v>
      </c>
      <c r="U11" s="142">
        <v>0.40208333333333335</v>
      </c>
      <c r="V11" s="142">
        <v>0.42777777777777781</v>
      </c>
      <c r="W11" s="142">
        <v>0.45347222222222228</v>
      </c>
      <c r="X11" s="142">
        <v>0.47916666666666674</v>
      </c>
      <c r="Y11" s="142">
        <v>0.5048611111111112</v>
      </c>
      <c r="Z11" s="142">
        <v>0.53055555555555567</v>
      </c>
      <c r="AA11" s="142">
        <v>0.55625000000000013</v>
      </c>
      <c r="AB11" s="142">
        <v>0.5819444444444446</v>
      </c>
      <c r="AC11" s="142">
        <v>0.60763888888888906</v>
      </c>
      <c r="AD11" s="142">
        <v>0.63333333333333341</v>
      </c>
      <c r="AE11" s="142">
        <v>0.65555555555555567</v>
      </c>
      <c r="AF11" s="142">
        <v>0.66666666666666674</v>
      </c>
      <c r="AG11" s="142">
        <v>0.67777777777777781</v>
      </c>
      <c r="AH11" s="142">
        <v>0.68888888888888888</v>
      </c>
      <c r="AI11" s="142">
        <v>0.7</v>
      </c>
      <c r="AJ11" s="142">
        <v>0.71111111111111103</v>
      </c>
      <c r="AK11" s="142">
        <v>0.7222222222222221</v>
      </c>
      <c r="AL11" s="142">
        <v>0.73333333333333317</v>
      </c>
      <c r="AM11" s="142">
        <v>0.74444444444444424</v>
      </c>
      <c r="AN11" s="142">
        <v>0.75555555555555531</v>
      </c>
      <c r="AO11" s="142">
        <v>0.76666666666666639</v>
      </c>
      <c r="AP11" s="142">
        <v>0.77777777777777746</v>
      </c>
      <c r="AQ11" s="142">
        <v>0.78888888888888853</v>
      </c>
      <c r="AR11" s="142">
        <v>0.81319444444444444</v>
      </c>
      <c r="AS11" s="142">
        <v>0.83750000000000013</v>
      </c>
      <c r="AT11" s="142">
        <v>0.8618055555555556</v>
      </c>
      <c r="AU11" s="142">
        <v>0.88611111111111118</v>
      </c>
      <c r="BU11" s="122"/>
    </row>
    <row r="12" spans="1:81" s="112" customFormat="1" ht="18" customHeight="1" x14ac:dyDescent="0.25">
      <c r="A12" s="122"/>
      <c r="B12" s="148" t="s">
        <v>46</v>
      </c>
      <c r="C12" s="140" t="s">
        <v>4</v>
      </c>
      <c r="D12" s="142">
        <v>0.20069444444444443</v>
      </c>
      <c r="E12" s="142">
        <v>0.21249999999999997</v>
      </c>
      <c r="F12" s="142">
        <v>0.22430555555555554</v>
      </c>
      <c r="G12" s="149">
        <v>0.2361111111111111</v>
      </c>
      <c r="H12" s="149">
        <v>0.24791666666666667</v>
      </c>
      <c r="I12" s="149">
        <v>0.25972222222222224</v>
      </c>
      <c r="J12" s="142">
        <v>0.27152777777777781</v>
      </c>
      <c r="K12" s="142">
        <v>0.28333333333333338</v>
      </c>
      <c r="L12" s="142">
        <v>0.29513888888888895</v>
      </c>
      <c r="M12" s="142">
        <v>0.30694444444444452</v>
      </c>
      <c r="N12" s="142">
        <v>0.31875000000000009</v>
      </c>
      <c r="O12" s="142">
        <v>0.33055555555555566</v>
      </c>
      <c r="P12" s="142">
        <v>0.34236111111111123</v>
      </c>
      <c r="Q12" s="142">
        <v>0.3541666666666668</v>
      </c>
      <c r="R12" s="142">
        <v>0.36597222222222237</v>
      </c>
      <c r="S12" s="142">
        <v>0.37777777777777793</v>
      </c>
      <c r="T12" s="142">
        <v>0.38958333333333334</v>
      </c>
      <c r="U12" s="142">
        <v>0.40347222222222223</v>
      </c>
      <c r="V12" s="142">
        <v>0.4291666666666667</v>
      </c>
      <c r="W12" s="142">
        <v>0.45486111111111116</v>
      </c>
      <c r="X12" s="142">
        <v>0.48055555555555562</v>
      </c>
      <c r="Y12" s="142">
        <v>0.50625000000000009</v>
      </c>
      <c r="Z12" s="142">
        <v>0.53194444444444455</v>
      </c>
      <c r="AA12" s="142">
        <v>0.55763888888888902</v>
      </c>
      <c r="AB12" s="142">
        <v>0.58333333333333348</v>
      </c>
      <c r="AC12" s="142">
        <v>0.60902777777777795</v>
      </c>
      <c r="AD12" s="142">
        <v>0.6347222222222223</v>
      </c>
      <c r="AE12" s="142">
        <v>0.65694444444444455</v>
      </c>
      <c r="AF12" s="142">
        <v>0.66805555555555562</v>
      </c>
      <c r="AG12" s="142">
        <v>0.6791666666666667</v>
      </c>
      <c r="AH12" s="142">
        <v>0.69027777777777777</v>
      </c>
      <c r="AI12" s="142">
        <v>0.70138888888888884</v>
      </c>
      <c r="AJ12" s="142">
        <v>0.71249999999999991</v>
      </c>
      <c r="AK12" s="142">
        <v>0.72361111111111098</v>
      </c>
      <c r="AL12" s="142">
        <v>0.73472222222222205</v>
      </c>
      <c r="AM12" s="142">
        <v>0.74583333333333313</v>
      </c>
      <c r="AN12" s="142">
        <v>0.7569444444444442</v>
      </c>
      <c r="AO12" s="142">
        <v>0.76805555555555527</v>
      </c>
      <c r="AP12" s="142">
        <v>0.77916666666666634</v>
      </c>
      <c r="AQ12" s="142">
        <v>0.79027777777777741</v>
      </c>
      <c r="AR12" s="142">
        <v>0.81458333333333333</v>
      </c>
      <c r="AS12" s="142">
        <v>0.83888888888888902</v>
      </c>
      <c r="AT12" s="142">
        <v>0.86319444444444449</v>
      </c>
      <c r="AU12" s="142">
        <v>0.88750000000000007</v>
      </c>
      <c r="BU12" s="122"/>
    </row>
    <row r="13" spans="1:81" s="112" customFormat="1" ht="18" customHeight="1" x14ac:dyDescent="0.25">
      <c r="A13" s="122"/>
      <c r="B13" s="148" t="s">
        <v>67</v>
      </c>
      <c r="C13" s="140" t="s">
        <v>4</v>
      </c>
      <c r="D13" s="142">
        <v>0.20138888888888887</v>
      </c>
      <c r="E13" s="142">
        <v>0.21319444444444441</v>
      </c>
      <c r="F13" s="142">
        <v>0.22499999999999998</v>
      </c>
      <c r="G13" s="149">
        <v>0.23680555555555555</v>
      </c>
      <c r="H13" s="149">
        <v>0.24861111111111112</v>
      </c>
      <c r="I13" s="149">
        <v>0.26041666666666669</v>
      </c>
      <c r="J13" s="142">
        <v>0.27222222222222225</v>
      </c>
      <c r="K13" s="142">
        <v>0.28402777777777782</v>
      </c>
      <c r="L13" s="142">
        <v>0.29583333333333339</v>
      </c>
      <c r="M13" s="142">
        <v>0.30763888888888896</v>
      </c>
      <c r="N13" s="142">
        <v>0.31944444444444453</v>
      </c>
      <c r="O13" s="142">
        <v>0.3312500000000001</v>
      </c>
      <c r="P13" s="142">
        <v>0.34305555555555567</v>
      </c>
      <c r="Q13" s="142">
        <v>0.35486111111111124</v>
      </c>
      <c r="R13" s="142">
        <v>0.36666666666666681</v>
      </c>
      <c r="S13" s="142">
        <v>0.37847222222222238</v>
      </c>
      <c r="T13" s="142">
        <v>0.39027777777777778</v>
      </c>
      <c r="U13" s="142">
        <v>0.40416666666666667</v>
      </c>
      <c r="V13" s="142">
        <v>0.42986111111111114</v>
      </c>
      <c r="W13" s="142">
        <v>0.4555555555555556</v>
      </c>
      <c r="X13" s="142">
        <v>0.48125000000000007</v>
      </c>
      <c r="Y13" s="142">
        <v>0.50694444444444453</v>
      </c>
      <c r="Z13" s="142">
        <v>0.53263888888888899</v>
      </c>
      <c r="AA13" s="142">
        <v>0.55833333333333346</v>
      </c>
      <c r="AB13" s="142">
        <v>0.58402777777777792</v>
      </c>
      <c r="AC13" s="142">
        <v>0.60972222222222239</v>
      </c>
      <c r="AD13" s="142">
        <v>0.63541666666666674</v>
      </c>
      <c r="AE13" s="142">
        <v>0.65763888888888899</v>
      </c>
      <c r="AF13" s="142">
        <v>0.66875000000000007</v>
      </c>
      <c r="AG13" s="142">
        <v>0.67986111111111114</v>
      </c>
      <c r="AH13" s="142">
        <v>0.69097222222222221</v>
      </c>
      <c r="AI13" s="142">
        <v>0.70208333333333328</v>
      </c>
      <c r="AJ13" s="142">
        <v>0.71319444444444435</v>
      </c>
      <c r="AK13" s="142">
        <v>0.72430555555555542</v>
      </c>
      <c r="AL13" s="142">
        <v>0.7354166666666665</v>
      </c>
      <c r="AM13" s="142">
        <v>0.74652777777777757</v>
      </c>
      <c r="AN13" s="142">
        <v>0.75763888888888864</v>
      </c>
      <c r="AO13" s="142">
        <v>0.76874999999999971</v>
      </c>
      <c r="AP13" s="142">
        <v>0.77986111111111078</v>
      </c>
      <c r="AQ13" s="142">
        <v>0.79097222222222185</v>
      </c>
      <c r="AR13" s="142">
        <v>0.81527777777777777</v>
      </c>
      <c r="AS13" s="142">
        <v>0.83958333333333346</v>
      </c>
      <c r="AT13" s="142">
        <v>0.86388888888888893</v>
      </c>
      <c r="AU13" s="142">
        <v>0.88819444444444451</v>
      </c>
      <c r="BU13" s="122"/>
    </row>
    <row r="14" spans="1:81" s="123" customFormat="1" ht="18" customHeight="1" outlineLevel="1" x14ac:dyDescent="0.25">
      <c r="A14" s="133"/>
      <c r="B14" s="148" t="s">
        <v>45</v>
      </c>
      <c r="C14" s="140" t="s">
        <v>4</v>
      </c>
      <c r="D14" s="142">
        <v>0.20208333333333331</v>
      </c>
      <c r="E14" s="142">
        <v>0.21388888888888885</v>
      </c>
      <c r="F14" s="142">
        <v>0.22569444444444442</v>
      </c>
      <c r="G14" s="149">
        <v>0.23749999999999999</v>
      </c>
      <c r="H14" s="149">
        <v>0.24930555555555556</v>
      </c>
      <c r="I14" s="149">
        <v>0.26111111111111113</v>
      </c>
      <c r="J14" s="142">
        <v>0.2729166666666667</v>
      </c>
      <c r="K14" s="142">
        <v>0.28472222222222227</v>
      </c>
      <c r="L14" s="142">
        <v>0.29652777777777783</v>
      </c>
      <c r="M14" s="142">
        <v>0.3083333333333334</v>
      </c>
      <c r="N14" s="142">
        <v>0.32013888888888897</v>
      </c>
      <c r="O14" s="142">
        <v>0.33194444444444454</v>
      </c>
      <c r="P14" s="142">
        <v>0.34375000000000011</v>
      </c>
      <c r="Q14" s="142">
        <v>0.35555555555555568</v>
      </c>
      <c r="R14" s="142">
        <v>0.36736111111111125</v>
      </c>
      <c r="S14" s="142">
        <v>0.37916666666666682</v>
      </c>
      <c r="T14" s="142">
        <v>0.39097222222222222</v>
      </c>
      <c r="U14" s="142">
        <v>0.40486111111111112</v>
      </c>
      <c r="V14" s="142">
        <v>0.43055555555555558</v>
      </c>
      <c r="W14" s="142">
        <v>0.45625000000000004</v>
      </c>
      <c r="X14" s="142">
        <v>0.48194444444444451</v>
      </c>
      <c r="Y14" s="142">
        <v>0.50763888888888897</v>
      </c>
      <c r="Z14" s="142">
        <v>0.53333333333333344</v>
      </c>
      <c r="AA14" s="142">
        <v>0.5590277777777779</v>
      </c>
      <c r="AB14" s="142">
        <v>0.58472222222222237</v>
      </c>
      <c r="AC14" s="142">
        <v>0.61041666666666683</v>
      </c>
      <c r="AD14" s="142">
        <v>0.63611111111111118</v>
      </c>
      <c r="AE14" s="142">
        <v>0.65833333333333344</v>
      </c>
      <c r="AF14" s="142">
        <v>0.66944444444444451</v>
      </c>
      <c r="AG14" s="142">
        <v>0.68055555555555558</v>
      </c>
      <c r="AH14" s="142">
        <v>0.69166666666666665</v>
      </c>
      <c r="AI14" s="142">
        <v>0.70277777777777772</v>
      </c>
      <c r="AJ14" s="142">
        <v>0.7138888888888888</v>
      </c>
      <c r="AK14" s="142">
        <v>0.72499999999999987</v>
      </c>
      <c r="AL14" s="142">
        <v>0.73611111111111094</v>
      </c>
      <c r="AM14" s="142">
        <v>0.74722222222222201</v>
      </c>
      <c r="AN14" s="142">
        <v>0.75833333333333308</v>
      </c>
      <c r="AO14" s="142">
        <v>0.76944444444444415</v>
      </c>
      <c r="AP14" s="142">
        <v>0.78055555555555522</v>
      </c>
      <c r="AQ14" s="142">
        <v>0.7916666666666663</v>
      </c>
      <c r="AR14" s="142">
        <v>0.81597222222222221</v>
      </c>
      <c r="AS14" s="142">
        <v>0.8402777777777779</v>
      </c>
      <c r="AT14" s="142">
        <v>0.86458333333333337</v>
      </c>
      <c r="AU14" s="142">
        <v>0.88888888888888895</v>
      </c>
    </row>
    <row r="15" spans="1:81" s="123" customFormat="1" ht="18" customHeight="1" outlineLevel="1" x14ac:dyDescent="0.25">
      <c r="A15" s="133"/>
      <c r="B15" s="148" t="s">
        <v>68</v>
      </c>
      <c r="C15" s="140" t="s">
        <v>4</v>
      </c>
      <c r="D15" s="142">
        <v>0.20277777777777781</v>
      </c>
      <c r="E15" s="142">
        <v>0.21458333333333335</v>
      </c>
      <c r="F15" s="142">
        <v>0.22638888888888892</v>
      </c>
      <c r="G15" s="149">
        <v>0.23819444444444449</v>
      </c>
      <c r="H15" s="149">
        <v>0.25000000000000006</v>
      </c>
      <c r="I15" s="149">
        <v>0.26180555555555562</v>
      </c>
      <c r="J15" s="142">
        <v>0.27361111111111119</v>
      </c>
      <c r="K15" s="142">
        <v>0.28541666666666676</v>
      </c>
      <c r="L15" s="142">
        <v>0.29722222222222233</v>
      </c>
      <c r="M15" s="142">
        <v>0.3090277777777779</v>
      </c>
      <c r="N15" s="142">
        <v>0.32083333333333347</v>
      </c>
      <c r="O15" s="142">
        <v>0.33263888888888904</v>
      </c>
      <c r="P15" s="142">
        <v>0.34444444444444461</v>
      </c>
      <c r="Q15" s="142">
        <v>0.35625000000000018</v>
      </c>
      <c r="R15" s="142">
        <v>0.36805555555555575</v>
      </c>
      <c r="S15" s="142">
        <v>0.37986111111111132</v>
      </c>
      <c r="T15" s="142">
        <v>0.39166666666666672</v>
      </c>
      <c r="U15" s="142">
        <v>0.40555555555555561</v>
      </c>
      <c r="V15" s="142">
        <v>0.43125000000000008</v>
      </c>
      <c r="W15" s="142">
        <v>0.45694444444444454</v>
      </c>
      <c r="X15" s="142">
        <v>0.48263888888888901</v>
      </c>
      <c r="Y15" s="142">
        <v>0.50833333333333353</v>
      </c>
      <c r="Z15" s="142">
        <v>0.53402777777777799</v>
      </c>
      <c r="AA15" s="142">
        <v>0.55972222222222245</v>
      </c>
      <c r="AB15" s="142">
        <v>0.58541666666666692</v>
      </c>
      <c r="AC15" s="142">
        <v>0.61111111111111138</v>
      </c>
      <c r="AD15" s="142">
        <v>0.63680555555555574</v>
      </c>
      <c r="AE15" s="142">
        <v>0.65902777777777799</v>
      </c>
      <c r="AF15" s="142">
        <v>0.67013888888888906</v>
      </c>
      <c r="AG15" s="142">
        <v>0.68125000000000013</v>
      </c>
      <c r="AH15" s="142">
        <v>0.6923611111111112</v>
      </c>
      <c r="AI15" s="142">
        <v>0.70347222222222228</v>
      </c>
      <c r="AJ15" s="142">
        <v>0.71458333333333335</v>
      </c>
      <c r="AK15" s="142">
        <v>0.72569444444444442</v>
      </c>
      <c r="AL15" s="142">
        <v>0.73680555555555549</v>
      </c>
      <c r="AM15" s="142">
        <v>0.74791666666666656</v>
      </c>
      <c r="AN15" s="142">
        <v>0.75902777777777763</v>
      </c>
      <c r="AO15" s="142">
        <v>0.77013888888888871</v>
      </c>
      <c r="AP15" s="142">
        <v>0.78124999999999978</v>
      </c>
      <c r="AQ15" s="142">
        <v>0.79236111111111085</v>
      </c>
      <c r="AR15" s="142">
        <v>0.81666666666666676</v>
      </c>
      <c r="AS15" s="142">
        <v>0.84097222222222245</v>
      </c>
      <c r="AT15" s="142">
        <v>0.86527777777777792</v>
      </c>
      <c r="AU15" s="142">
        <v>0.8895833333333335</v>
      </c>
    </row>
    <row r="16" spans="1:81" s="123" customFormat="1" ht="18" customHeight="1" outlineLevel="1" x14ac:dyDescent="0.25">
      <c r="A16" s="133"/>
      <c r="B16" s="148" t="s">
        <v>44</v>
      </c>
      <c r="C16" s="140" t="s">
        <v>4</v>
      </c>
      <c r="D16" s="142">
        <v>0.20347222222222219</v>
      </c>
      <c r="E16" s="142">
        <v>0.21527777777777773</v>
      </c>
      <c r="F16" s="142">
        <v>0.2270833333333333</v>
      </c>
      <c r="G16" s="149">
        <v>0.23888888888888887</v>
      </c>
      <c r="H16" s="149">
        <v>0.25069444444444444</v>
      </c>
      <c r="I16" s="149">
        <v>0.26250000000000001</v>
      </c>
      <c r="J16" s="142">
        <v>0.27430555555555558</v>
      </c>
      <c r="K16" s="142">
        <v>0.28611111111111115</v>
      </c>
      <c r="L16" s="142">
        <v>0.29791666666666672</v>
      </c>
      <c r="M16" s="142">
        <v>0.30972222222222229</v>
      </c>
      <c r="N16" s="142">
        <v>0.32152777777777786</v>
      </c>
      <c r="O16" s="142">
        <v>0.33333333333333343</v>
      </c>
      <c r="P16" s="142">
        <v>0.34513888888888899</v>
      </c>
      <c r="Q16" s="142">
        <v>0.35694444444444456</v>
      </c>
      <c r="R16" s="142">
        <v>0.36875000000000013</v>
      </c>
      <c r="S16" s="142">
        <v>0.3805555555555557</v>
      </c>
      <c r="T16" s="142">
        <v>0.3923611111111111</v>
      </c>
      <c r="U16" s="142">
        <v>0.40625</v>
      </c>
      <c r="V16" s="142">
        <v>0.43194444444444446</v>
      </c>
      <c r="W16" s="142">
        <v>0.45763888888888893</v>
      </c>
      <c r="X16" s="142">
        <v>0.48333333333333339</v>
      </c>
      <c r="Y16" s="142">
        <v>0.50902777777777786</v>
      </c>
      <c r="Z16" s="142">
        <v>0.53472222222222232</v>
      </c>
      <c r="AA16" s="142">
        <v>0.56041666666666679</v>
      </c>
      <c r="AB16" s="142">
        <v>0.58611111111111125</v>
      </c>
      <c r="AC16" s="142">
        <v>0.61180555555555571</v>
      </c>
      <c r="AD16" s="142">
        <v>0.63750000000000007</v>
      </c>
      <c r="AE16" s="142">
        <v>0.65972222222222232</v>
      </c>
      <c r="AF16" s="142">
        <v>0.67083333333333339</v>
      </c>
      <c r="AG16" s="142">
        <v>0.68194444444444446</v>
      </c>
      <c r="AH16" s="142">
        <v>0.69305555555555554</v>
      </c>
      <c r="AI16" s="142">
        <v>0.70416666666666661</v>
      </c>
      <c r="AJ16" s="142">
        <v>0.71527777777777768</v>
      </c>
      <c r="AK16" s="142">
        <v>0.72638888888888875</v>
      </c>
      <c r="AL16" s="142">
        <v>0.73749999999999982</v>
      </c>
      <c r="AM16" s="142">
        <v>0.74861111111111089</v>
      </c>
      <c r="AN16" s="142">
        <v>0.75972222222222197</v>
      </c>
      <c r="AO16" s="142">
        <v>0.77083333333333304</v>
      </c>
      <c r="AP16" s="142">
        <v>0.78194444444444411</v>
      </c>
      <c r="AQ16" s="142">
        <v>0.79305555555555518</v>
      </c>
      <c r="AR16" s="142">
        <v>0.81736111111111109</v>
      </c>
      <c r="AS16" s="142">
        <v>0.84166666666666679</v>
      </c>
      <c r="AT16" s="142">
        <v>0.86597222222222225</v>
      </c>
      <c r="AU16" s="142">
        <v>0.89027777777777783</v>
      </c>
    </row>
    <row r="17" spans="1:53" s="123" customFormat="1" ht="18" customHeight="1" outlineLevel="1" x14ac:dyDescent="0.25">
      <c r="A17" s="122"/>
      <c r="B17" s="148" t="s">
        <v>43</v>
      </c>
      <c r="C17" s="140" t="s">
        <v>4</v>
      </c>
      <c r="D17" s="142">
        <v>0.20416666666666669</v>
      </c>
      <c r="E17" s="142">
        <v>0.21597222222222223</v>
      </c>
      <c r="F17" s="142">
        <v>0.2277777777777778</v>
      </c>
      <c r="G17" s="149">
        <v>0.23958333333333337</v>
      </c>
      <c r="H17" s="149">
        <v>0.25138888888888894</v>
      </c>
      <c r="I17" s="149">
        <v>0.26319444444444451</v>
      </c>
      <c r="J17" s="142">
        <v>0.27500000000000008</v>
      </c>
      <c r="K17" s="142">
        <v>0.28680555555555565</v>
      </c>
      <c r="L17" s="142">
        <v>0.29861111111111122</v>
      </c>
      <c r="M17" s="142">
        <v>0.31041666666666679</v>
      </c>
      <c r="N17" s="142">
        <v>0.32222222222222235</v>
      </c>
      <c r="O17" s="142">
        <v>0.33402777777777792</v>
      </c>
      <c r="P17" s="142">
        <v>0.34583333333333349</v>
      </c>
      <c r="Q17" s="142">
        <v>0.35763888888888906</v>
      </c>
      <c r="R17" s="142">
        <v>0.36944444444444463</v>
      </c>
      <c r="S17" s="142">
        <v>0.3812500000000002</v>
      </c>
      <c r="T17" s="142">
        <v>0.39374999999999999</v>
      </c>
      <c r="U17" s="142">
        <v>0.40763888888888888</v>
      </c>
      <c r="V17" s="142">
        <v>0.43333333333333335</v>
      </c>
      <c r="W17" s="142">
        <v>0.45902777777777781</v>
      </c>
      <c r="X17" s="142">
        <v>0.48472222222222228</v>
      </c>
      <c r="Y17" s="142">
        <v>0.51041666666666674</v>
      </c>
      <c r="Z17" s="142">
        <v>0.5361111111111112</v>
      </c>
      <c r="AA17" s="142">
        <v>0.56180555555555567</v>
      </c>
      <c r="AB17" s="142">
        <v>0.58750000000000013</v>
      </c>
      <c r="AC17" s="142">
        <v>0.6131944444444446</v>
      </c>
      <c r="AD17" s="142">
        <v>0.63888888888888895</v>
      </c>
      <c r="AE17" s="142">
        <v>0.6611111111111112</v>
      </c>
      <c r="AF17" s="142">
        <v>0.67222222222222228</v>
      </c>
      <c r="AG17" s="142">
        <v>0.68333333333333335</v>
      </c>
      <c r="AH17" s="142">
        <v>0.69444444444444442</v>
      </c>
      <c r="AI17" s="142">
        <v>0.70555555555555549</v>
      </c>
      <c r="AJ17" s="142">
        <v>0.71666666666666656</v>
      </c>
      <c r="AK17" s="142">
        <v>0.72777777777777763</v>
      </c>
      <c r="AL17" s="142">
        <v>0.73888888888888871</v>
      </c>
      <c r="AM17" s="142">
        <v>0.74999999999999978</v>
      </c>
      <c r="AN17" s="142">
        <v>0.76111111111111085</v>
      </c>
      <c r="AO17" s="142">
        <v>0.77222222222222192</v>
      </c>
      <c r="AP17" s="142">
        <v>0.78333333333333299</v>
      </c>
      <c r="AQ17" s="142">
        <v>0.79444444444444406</v>
      </c>
      <c r="AR17" s="142">
        <v>0.81874999999999998</v>
      </c>
      <c r="AS17" s="142">
        <v>0.84305555555555567</v>
      </c>
      <c r="AT17" s="142">
        <v>0.86736111111111114</v>
      </c>
      <c r="AU17" s="142">
        <v>0.89166666666666672</v>
      </c>
    </row>
    <row r="18" spans="1:53" s="123" customFormat="1" ht="18" customHeight="1" x14ac:dyDescent="0.25">
      <c r="A18" s="122"/>
      <c r="B18" s="148" t="s">
        <v>42</v>
      </c>
      <c r="C18" s="140" t="s">
        <v>4</v>
      </c>
      <c r="D18" s="142">
        <v>0.20486111111111113</v>
      </c>
      <c r="E18" s="142">
        <v>0.21666666666666667</v>
      </c>
      <c r="F18" s="142">
        <v>0.22847222222222224</v>
      </c>
      <c r="G18" s="149">
        <v>0.24027777777777781</v>
      </c>
      <c r="H18" s="149">
        <v>0.25208333333333338</v>
      </c>
      <c r="I18" s="149">
        <v>0.26388888888888895</v>
      </c>
      <c r="J18" s="142">
        <v>0.27569444444444452</v>
      </c>
      <c r="K18" s="142">
        <v>0.28750000000000009</v>
      </c>
      <c r="L18" s="142">
        <v>0.29930555555555566</v>
      </c>
      <c r="M18" s="142">
        <v>0.31111111111111123</v>
      </c>
      <c r="N18" s="142">
        <v>0.3229166666666668</v>
      </c>
      <c r="O18" s="142">
        <v>0.33472222222222237</v>
      </c>
      <c r="P18" s="142">
        <v>0.34652777777777793</v>
      </c>
      <c r="Q18" s="142">
        <v>0.3583333333333335</v>
      </c>
      <c r="R18" s="142">
        <v>0.37013888888888907</v>
      </c>
      <c r="S18" s="142">
        <v>0.38194444444444464</v>
      </c>
      <c r="T18" s="142">
        <v>0.39444444444444443</v>
      </c>
      <c r="U18" s="142">
        <v>0.40833333333333333</v>
      </c>
      <c r="V18" s="142">
        <v>0.43402777777777779</v>
      </c>
      <c r="W18" s="142">
        <v>0.45972222222222225</v>
      </c>
      <c r="X18" s="142">
        <v>0.48541666666666672</v>
      </c>
      <c r="Y18" s="142">
        <v>0.51111111111111118</v>
      </c>
      <c r="Z18" s="142">
        <v>0.53680555555555565</v>
      </c>
      <c r="AA18" s="142">
        <v>0.56250000000000011</v>
      </c>
      <c r="AB18" s="142">
        <v>0.58819444444444458</v>
      </c>
      <c r="AC18" s="142">
        <v>0.61388888888888904</v>
      </c>
      <c r="AD18" s="142">
        <v>0.63958333333333339</v>
      </c>
      <c r="AE18" s="142">
        <v>0.66180555555555565</v>
      </c>
      <c r="AF18" s="142">
        <v>0.67291666666666672</v>
      </c>
      <c r="AG18" s="142">
        <v>0.68402777777777779</v>
      </c>
      <c r="AH18" s="142">
        <v>0.69513888888888886</v>
      </c>
      <c r="AI18" s="142">
        <v>0.70624999999999993</v>
      </c>
      <c r="AJ18" s="142">
        <v>0.71736111111111101</v>
      </c>
      <c r="AK18" s="142">
        <v>0.72847222222222208</v>
      </c>
      <c r="AL18" s="142">
        <v>0.73958333333333315</v>
      </c>
      <c r="AM18" s="142">
        <v>0.75069444444444422</v>
      </c>
      <c r="AN18" s="142">
        <v>0.76180555555555529</v>
      </c>
      <c r="AO18" s="142">
        <v>0.77291666666666636</v>
      </c>
      <c r="AP18" s="142">
        <v>0.78402777777777743</v>
      </c>
      <c r="AQ18" s="142">
        <v>0.79513888888888851</v>
      </c>
      <c r="AR18" s="142">
        <v>0.81944444444444442</v>
      </c>
      <c r="AS18" s="142">
        <v>0.84375000000000011</v>
      </c>
      <c r="AT18" s="142">
        <v>0.86805555555555558</v>
      </c>
      <c r="AU18" s="142">
        <v>0.89236111111111116</v>
      </c>
    </row>
    <row r="19" spans="1:53" s="123" customFormat="1" ht="18" customHeight="1" x14ac:dyDescent="0.25">
      <c r="A19" s="122"/>
      <c r="B19" s="148" t="s">
        <v>41</v>
      </c>
      <c r="C19" s="140" t="s">
        <v>4</v>
      </c>
      <c r="D19" s="142">
        <v>0.20555555555555557</v>
      </c>
      <c r="E19" s="142">
        <v>0.21736111111111112</v>
      </c>
      <c r="F19" s="142">
        <v>0.22916666666666669</v>
      </c>
      <c r="G19" s="149">
        <v>0.24097222222222225</v>
      </c>
      <c r="H19" s="149">
        <v>0.25277777777777782</v>
      </c>
      <c r="I19" s="149">
        <v>0.26458333333333339</v>
      </c>
      <c r="J19" s="142">
        <v>0.27638888888888896</v>
      </c>
      <c r="K19" s="142">
        <v>0.28819444444444453</v>
      </c>
      <c r="L19" s="142">
        <v>0.3000000000000001</v>
      </c>
      <c r="M19" s="142">
        <v>0.31180555555555567</v>
      </c>
      <c r="N19" s="142">
        <v>0.32361111111111124</v>
      </c>
      <c r="O19" s="142">
        <v>0.33541666666666681</v>
      </c>
      <c r="P19" s="142">
        <v>0.34722222222222238</v>
      </c>
      <c r="Q19" s="142">
        <v>0.35902777777777795</v>
      </c>
      <c r="R19" s="142">
        <v>0.37083333333333351</v>
      </c>
      <c r="S19" s="142">
        <v>0.38263888888888908</v>
      </c>
      <c r="T19" s="142">
        <v>0.39513888888888887</v>
      </c>
      <c r="U19" s="142">
        <v>0.40902777777777777</v>
      </c>
      <c r="V19" s="142">
        <v>0.43472222222222223</v>
      </c>
      <c r="W19" s="142">
        <v>0.4604166666666667</v>
      </c>
      <c r="X19" s="142">
        <v>0.48611111111111116</v>
      </c>
      <c r="Y19" s="142">
        <v>0.51180555555555562</v>
      </c>
      <c r="Z19" s="142">
        <v>0.53750000000000009</v>
      </c>
      <c r="AA19" s="142">
        <v>0.56319444444444455</v>
      </c>
      <c r="AB19" s="142">
        <v>0.58888888888888902</v>
      </c>
      <c r="AC19" s="142">
        <v>0.61458333333333348</v>
      </c>
      <c r="AD19" s="142">
        <v>0.64027777777777783</v>
      </c>
      <c r="AE19" s="142">
        <v>0.66250000000000009</v>
      </c>
      <c r="AF19" s="142">
        <v>0.67361111111111116</v>
      </c>
      <c r="AG19" s="142">
        <v>0.68472222222222223</v>
      </c>
      <c r="AH19" s="142">
        <v>0.6958333333333333</v>
      </c>
      <c r="AI19" s="142">
        <v>0.70694444444444438</v>
      </c>
      <c r="AJ19" s="142">
        <v>0.71805555555555545</v>
      </c>
      <c r="AK19" s="142">
        <v>0.72916666666666652</v>
      </c>
      <c r="AL19" s="142">
        <v>0.74027777777777759</v>
      </c>
      <c r="AM19" s="142">
        <v>0.75138888888888866</v>
      </c>
      <c r="AN19" s="142">
        <v>0.76249999999999973</v>
      </c>
      <c r="AO19" s="142">
        <v>0.77361111111111081</v>
      </c>
      <c r="AP19" s="142">
        <v>0.78472222222222188</v>
      </c>
      <c r="AQ19" s="142">
        <v>0.79583333333333295</v>
      </c>
      <c r="AR19" s="142">
        <v>0.82013888888888886</v>
      </c>
      <c r="AS19" s="142">
        <v>0.84444444444444455</v>
      </c>
      <c r="AT19" s="142">
        <v>0.86875000000000002</v>
      </c>
      <c r="AU19" s="142">
        <v>0.8930555555555556</v>
      </c>
      <c r="AV19" s="112"/>
      <c r="AW19" s="112"/>
      <c r="AX19" s="112"/>
      <c r="AY19" s="112"/>
      <c r="AZ19" s="112"/>
      <c r="BA19" s="112"/>
    </row>
    <row r="20" spans="1:53" s="123" customFormat="1" ht="18" customHeight="1" outlineLevel="1" x14ac:dyDescent="0.25">
      <c r="A20" s="122"/>
      <c r="B20" s="154" t="s">
        <v>40</v>
      </c>
      <c r="C20" s="155" t="s">
        <v>4</v>
      </c>
      <c r="D20" s="156">
        <v>0.20625000000000002</v>
      </c>
      <c r="E20" s="156">
        <v>0.21805555555555556</v>
      </c>
      <c r="F20" s="156">
        <v>0.22986111111111113</v>
      </c>
      <c r="G20" s="157">
        <v>0.2416666666666667</v>
      </c>
      <c r="H20" s="157">
        <v>0.25347222222222227</v>
      </c>
      <c r="I20" s="157">
        <v>0.26527777777777783</v>
      </c>
      <c r="J20" s="156">
        <v>0.2770833333333334</v>
      </c>
      <c r="K20" s="156">
        <v>0.28888888888888897</v>
      </c>
      <c r="L20" s="156">
        <v>0.30069444444444454</v>
      </c>
      <c r="M20" s="156">
        <v>0.31250000000000011</v>
      </c>
      <c r="N20" s="156">
        <v>0.32430555555555568</v>
      </c>
      <c r="O20" s="156">
        <v>0.33611111111111125</v>
      </c>
      <c r="P20" s="156">
        <v>0.34791666666666682</v>
      </c>
      <c r="Q20" s="156">
        <v>0.35972222222222239</v>
      </c>
      <c r="R20" s="156">
        <v>0.37152777777777796</v>
      </c>
      <c r="S20" s="156">
        <v>0.38333333333333353</v>
      </c>
      <c r="T20" s="156">
        <v>0.39652777777777781</v>
      </c>
      <c r="U20" s="156">
        <v>0.41041666666666671</v>
      </c>
      <c r="V20" s="156">
        <v>0.43611111111111117</v>
      </c>
      <c r="W20" s="156">
        <v>0.46180555555555564</v>
      </c>
      <c r="X20" s="156">
        <v>0.4875000000000001</v>
      </c>
      <c r="Y20" s="156">
        <v>0.51319444444444451</v>
      </c>
      <c r="Z20" s="156">
        <v>0.53888888888888897</v>
      </c>
      <c r="AA20" s="156">
        <v>0.56458333333333344</v>
      </c>
      <c r="AB20" s="156">
        <v>0.5902777777777779</v>
      </c>
      <c r="AC20" s="156">
        <v>0.61597222222222237</v>
      </c>
      <c r="AD20" s="156">
        <v>0.64166666666666672</v>
      </c>
      <c r="AE20" s="156">
        <v>0.66388888888888897</v>
      </c>
      <c r="AF20" s="156">
        <v>0.67500000000000004</v>
      </c>
      <c r="AG20" s="156">
        <v>0.68611111111111112</v>
      </c>
      <c r="AH20" s="156">
        <v>0.69722222222222219</v>
      </c>
      <c r="AI20" s="156">
        <v>0.70833333333333326</v>
      </c>
      <c r="AJ20" s="156">
        <v>0.71944444444444433</v>
      </c>
      <c r="AK20" s="156">
        <v>0.7305555555555554</v>
      </c>
      <c r="AL20" s="156">
        <v>0.74166666666666647</v>
      </c>
      <c r="AM20" s="156">
        <v>0.75277777777777755</v>
      </c>
      <c r="AN20" s="156">
        <v>0.76388888888888862</v>
      </c>
      <c r="AO20" s="156">
        <v>0.77499999999999969</v>
      </c>
      <c r="AP20" s="156">
        <v>0.78611111111111076</v>
      </c>
      <c r="AQ20" s="156">
        <v>0.79722222222222183</v>
      </c>
      <c r="AR20" s="156">
        <v>0.82152777777777775</v>
      </c>
      <c r="AS20" s="156">
        <v>0.84583333333333344</v>
      </c>
      <c r="AT20" s="156">
        <v>0.87013888888888891</v>
      </c>
      <c r="AU20" s="156">
        <v>0.89444444444444449</v>
      </c>
    </row>
    <row r="21" spans="1:53" s="123" customFormat="1" ht="18" customHeight="1" x14ac:dyDescent="0.25">
      <c r="A21" s="122"/>
      <c r="B21" s="160" t="s">
        <v>39</v>
      </c>
      <c r="C21" s="140" t="s">
        <v>4</v>
      </c>
      <c r="D21" s="142">
        <v>0.20694444444444446</v>
      </c>
      <c r="E21" s="142">
        <v>0.21875</v>
      </c>
      <c r="F21" s="142">
        <v>0.23055555555555557</v>
      </c>
      <c r="G21" s="149">
        <v>0.24236111111111114</v>
      </c>
      <c r="H21" s="149">
        <v>0.25416666666666671</v>
      </c>
      <c r="I21" s="149">
        <v>0.26597222222222228</v>
      </c>
      <c r="J21" s="142">
        <v>0.27777777777777785</v>
      </c>
      <c r="K21" s="142">
        <v>0.28958333333333341</v>
      </c>
      <c r="L21" s="142">
        <v>0.30138888888888898</v>
      </c>
      <c r="M21" s="142">
        <v>0.31319444444444455</v>
      </c>
      <c r="N21" s="142">
        <v>0.32500000000000012</v>
      </c>
      <c r="O21" s="142">
        <v>0.33680555555555569</v>
      </c>
      <c r="P21" s="142">
        <v>0.34861111111111126</v>
      </c>
      <c r="Q21" s="142">
        <v>0.36041666666666683</v>
      </c>
      <c r="R21" s="142">
        <v>0.3722222222222224</v>
      </c>
      <c r="S21" s="142">
        <v>0.38402777777777797</v>
      </c>
      <c r="T21" s="142">
        <v>0.3979166666666667</v>
      </c>
      <c r="U21" s="142">
        <v>0.41180555555555559</v>
      </c>
      <c r="V21" s="142">
        <v>0.43750000000000006</v>
      </c>
      <c r="W21" s="142">
        <v>0.46319444444444452</v>
      </c>
      <c r="X21" s="142">
        <v>0.48888888888888898</v>
      </c>
      <c r="Y21" s="142">
        <v>0.51458333333333339</v>
      </c>
      <c r="Z21" s="142">
        <v>0.54027777777777786</v>
      </c>
      <c r="AA21" s="142">
        <v>0.56597222222222232</v>
      </c>
      <c r="AB21" s="142">
        <v>0.59166666666666679</v>
      </c>
      <c r="AC21" s="142">
        <v>0.61736111111111125</v>
      </c>
      <c r="AD21" s="142">
        <v>0.6430555555555556</v>
      </c>
      <c r="AE21" s="142">
        <v>0.66527777777777786</v>
      </c>
      <c r="AF21" s="142">
        <v>0.67638888888888893</v>
      </c>
      <c r="AG21" s="142">
        <v>0.6875</v>
      </c>
      <c r="AH21" s="142">
        <v>0.69861111111111107</v>
      </c>
      <c r="AI21" s="142">
        <v>0.70972222222222214</v>
      </c>
      <c r="AJ21" s="142">
        <v>0.72083333333333321</v>
      </c>
      <c r="AK21" s="142">
        <v>0.73194444444444429</v>
      </c>
      <c r="AL21" s="142">
        <v>0.74305555555555536</v>
      </c>
      <c r="AM21" s="142">
        <v>0.75416666666666643</v>
      </c>
      <c r="AN21" s="142">
        <v>0.7652777777777775</v>
      </c>
      <c r="AO21" s="142">
        <v>0.77638888888888857</v>
      </c>
      <c r="AP21" s="142">
        <v>0.78749999999999964</v>
      </c>
      <c r="AQ21" s="142">
        <v>0.79861111111111072</v>
      </c>
      <c r="AR21" s="142">
        <v>0.82291666666666663</v>
      </c>
      <c r="AS21" s="142">
        <v>0.84722222222222232</v>
      </c>
      <c r="AT21" s="142">
        <v>0.87152777777777779</v>
      </c>
      <c r="AU21" s="142">
        <v>0.89583333333333337</v>
      </c>
      <c r="AV21" s="112"/>
      <c r="AW21" s="112"/>
      <c r="AX21" s="112"/>
      <c r="AY21" s="112"/>
      <c r="AZ21" s="112"/>
      <c r="BA21" s="112"/>
    </row>
    <row r="22" spans="1:53" s="115" customFormat="1" ht="18" customHeight="1" x14ac:dyDescent="0.25">
      <c r="A22" s="129"/>
      <c r="B22" s="160" t="s">
        <v>37</v>
      </c>
      <c r="C22" s="140" t="s">
        <v>5</v>
      </c>
      <c r="D22" s="142">
        <v>0.25347222222222221</v>
      </c>
      <c r="E22" s="142">
        <v>0.26527777777777772</v>
      </c>
      <c r="F22" s="142">
        <v>0.27708333333333329</v>
      </c>
      <c r="G22" s="149">
        <v>0.28888888888888886</v>
      </c>
      <c r="H22" s="149">
        <v>0.30069444444444443</v>
      </c>
      <c r="I22" s="149">
        <v>0.3125</v>
      </c>
      <c r="J22" s="142">
        <v>0.32430555555555557</v>
      </c>
      <c r="K22" s="142">
        <v>0.33611111111111114</v>
      </c>
      <c r="L22" s="142">
        <v>0.34791666666666671</v>
      </c>
      <c r="M22" s="142">
        <v>0.35972222222222228</v>
      </c>
      <c r="N22" s="142">
        <v>0.37152777777777785</v>
      </c>
      <c r="O22" s="142">
        <v>0.38333333333333341</v>
      </c>
      <c r="P22" s="142">
        <v>0.39513888888888898</v>
      </c>
      <c r="Q22" s="142">
        <v>0.40694444444444455</v>
      </c>
      <c r="R22" s="142">
        <v>0.41875000000000012</v>
      </c>
      <c r="S22" s="142">
        <v>0.43055555555555569</v>
      </c>
      <c r="T22" s="142">
        <v>0.42499999999999999</v>
      </c>
      <c r="U22" s="142">
        <v>0.43888888888888888</v>
      </c>
      <c r="V22" s="142">
        <v>0.46458333333333335</v>
      </c>
      <c r="W22" s="142">
        <v>0.49027777777777781</v>
      </c>
      <c r="X22" s="142">
        <v>0.51597222222222228</v>
      </c>
      <c r="Y22" s="142">
        <v>0.54166666666666674</v>
      </c>
      <c r="Z22" s="142">
        <v>0.5673611111111112</v>
      </c>
      <c r="AA22" s="142">
        <v>0.59305555555555567</v>
      </c>
      <c r="AB22" s="142">
        <v>0.61875000000000013</v>
      </c>
      <c r="AC22" s="142">
        <v>0.6444444444444446</v>
      </c>
      <c r="AD22" s="142">
        <v>0.67013888888888895</v>
      </c>
      <c r="AE22" s="142">
        <v>0.6923611111111112</v>
      </c>
      <c r="AF22" s="142">
        <v>0.70347222222222228</v>
      </c>
      <c r="AG22" s="142">
        <v>0.71458333333333335</v>
      </c>
      <c r="AH22" s="142">
        <v>0.72569444444444442</v>
      </c>
      <c r="AI22" s="142">
        <v>0.73680555555555549</v>
      </c>
      <c r="AJ22" s="142">
        <v>0.74791666666666656</v>
      </c>
      <c r="AK22" s="142">
        <v>0.75902777777777763</v>
      </c>
      <c r="AL22" s="142">
        <v>0.77013888888888871</v>
      </c>
      <c r="AM22" s="142">
        <v>0.78124999999999978</v>
      </c>
      <c r="AN22" s="142">
        <v>0.79236111111111085</v>
      </c>
      <c r="AO22" s="142">
        <v>0.80347222222222192</v>
      </c>
      <c r="AP22" s="142">
        <v>0.81458333333333299</v>
      </c>
      <c r="AQ22" s="142">
        <v>0.82569444444444406</v>
      </c>
      <c r="AR22" s="142">
        <v>0.85</v>
      </c>
      <c r="AS22" s="142">
        <v>0.87430555555555567</v>
      </c>
      <c r="AT22" s="142">
        <v>0.89861111111111114</v>
      </c>
      <c r="AU22" s="142">
        <v>0.92291666666666672</v>
      </c>
    </row>
    <row r="23" spans="1:53" s="115" customFormat="1" ht="18" customHeight="1" x14ac:dyDescent="0.25">
      <c r="A23" s="129"/>
      <c r="B23" s="129"/>
      <c r="C23" s="114"/>
      <c r="D23" s="158"/>
      <c r="E23" s="158"/>
      <c r="F23" s="158"/>
      <c r="G23" s="159"/>
      <c r="H23" s="159"/>
      <c r="I23" s="159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</row>
    <row r="24" spans="1:53" s="115" customFormat="1" ht="18" customHeight="1" outlineLevel="1" x14ac:dyDescent="0.25">
      <c r="A24" s="129"/>
      <c r="B24" s="153" t="s">
        <v>37</v>
      </c>
      <c r="C24" s="144" t="s">
        <v>4</v>
      </c>
      <c r="D24" s="146">
        <v>0.25694444444444448</v>
      </c>
      <c r="E24" s="146">
        <v>0.26875000000000004</v>
      </c>
      <c r="F24" s="146">
        <v>0.28055555555555561</v>
      </c>
      <c r="G24" s="149">
        <v>0.29236111111111118</v>
      </c>
      <c r="H24" s="146">
        <v>0.30416666666666675</v>
      </c>
      <c r="I24" s="146">
        <v>0.31597222222222232</v>
      </c>
      <c r="J24" s="146">
        <v>0.32777777777777789</v>
      </c>
      <c r="K24" s="146">
        <v>0.33958333333333346</v>
      </c>
      <c r="L24" s="146">
        <v>0.35138888888888903</v>
      </c>
      <c r="M24" s="146">
        <v>0.3631944444444446</v>
      </c>
      <c r="N24" s="146">
        <v>0.38680555555555557</v>
      </c>
      <c r="O24" s="146">
        <v>0.41041666666666665</v>
      </c>
      <c r="P24" s="146">
        <v>0.44236111111111115</v>
      </c>
      <c r="Q24" s="146">
        <v>0.4680555555555555</v>
      </c>
      <c r="R24" s="146">
        <v>0.49374999999999997</v>
      </c>
      <c r="S24" s="146">
        <v>0.51944444444444449</v>
      </c>
      <c r="T24" s="146">
        <v>0.54513888888888884</v>
      </c>
      <c r="U24" s="146">
        <v>0.5708333333333333</v>
      </c>
      <c r="V24" s="146">
        <v>0.59652777777777777</v>
      </c>
      <c r="W24" s="146">
        <v>0.6069444444444444</v>
      </c>
      <c r="X24" s="146">
        <v>0.61805555555555547</v>
      </c>
      <c r="Y24" s="146">
        <v>0.62916666666666654</v>
      </c>
      <c r="Z24" s="146">
        <v>0.64027777777777761</v>
      </c>
      <c r="AA24" s="146">
        <v>0.65138888888888868</v>
      </c>
      <c r="AB24" s="146">
        <v>0.66249999999999976</v>
      </c>
      <c r="AC24" s="146">
        <v>0.67361111111111083</v>
      </c>
      <c r="AD24" s="146">
        <v>0.6847222222222219</v>
      </c>
      <c r="AE24" s="146">
        <v>0.69583333333333297</v>
      </c>
      <c r="AF24" s="146">
        <v>0.70694444444444404</v>
      </c>
      <c r="AG24" s="146">
        <v>0.71805555555555511</v>
      </c>
      <c r="AH24" s="146">
        <v>0.72916666666666619</v>
      </c>
      <c r="AI24" s="146">
        <v>0.74027777777777726</v>
      </c>
      <c r="AJ24" s="146">
        <v>0.75138888888888833</v>
      </c>
      <c r="AK24" s="146">
        <v>0.7624999999999994</v>
      </c>
      <c r="AL24" s="146">
        <v>0.77361111111111047</v>
      </c>
      <c r="AM24" s="146">
        <v>0.78472222222222221</v>
      </c>
      <c r="AN24" s="146">
        <v>0.79583333333333339</v>
      </c>
      <c r="AO24" s="146">
        <v>0.80694444444444446</v>
      </c>
      <c r="AP24" s="146">
        <v>0.81944444444444453</v>
      </c>
      <c r="AQ24" s="146">
        <v>0.8305555555555556</v>
      </c>
      <c r="AR24" s="146">
        <v>0.85486111111111107</v>
      </c>
      <c r="AS24" s="146">
        <v>0.87916666666666676</v>
      </c>
      <c r="AT24" s="146">
        <v>0.90347222222222223</v>
      </c>
      <c r="AU24" s="146">
        <v>0.94097222222222221</v>
      </c>
    </row>
    <row r="25" spans="1:53" s="123" customFormat="1" ht="18" customHeight="1" outlineLevel="1" x14ac:dyDescent="0.25">
      <c r="A25" s="122"/>
      <c r="B25" s="139" t="s">
        <v>39</v>
      </c>
      <c r="C25" s="140" t="s">
        <v>4</v>
      </c>
      <c r="D25" s="149">
        <v>0.27499999999999997</v>
      </c>
      <c r="E25" s="149">
        <v>0.28680555555555554</v>
      </c>
      <c r="F25" s="149">
        <v>0.2986111111111111</v>
      </c>
      <c r="G25" s="149">
        <v>0.31041666666666667</v>
      </c>
      <c r="H25" s="149">
        <v>0.32222222222222224</v>
      </c>
      <c r="I25" s="149">
        <v>0.33402777777777781</v>
      </c>
      <c r="J25" s="149">
        <v>0.34583333333333338</v>
      </c>
      <c r="K25" s="149">
        <v>0.35763888888888895</v>
      </c>
      <c r="L25" s="149">
        <v>0.36944444444444452</v>
      </c>
      <c r="M25" s="149">
        <v>0.38125000000000009</v>
      </c>
      <c r="N25" s="149">
        <v>0.40486111111111106</v>
      </c>
      <c r="O25" s="149">
        <v>0.42847222222222214</v>
      </c>
      <c r="P25" s="149">
        <v>0.46041666666666664</v>
      </c>
      <c r="Q25" s="149">
        <v>0.48611111111111099</v>
      </c>
      <c r="R25" s="149">
        <v>0.5118055555555554</v>
      </c>
      <c r="S25" s="149">
        <v>0.53749999999999987</v>
      </c>
      <c r="T25" s="149">
        <v>0.56319444444444422</v>
      </c>
      <c r="U25" s="149">
        <v>0.58888888888888868</v>
      </c>
      <c r="V25" s="149">
        <v>0.61458333333333315</v>
      </c>
      <c r="W25" s="149">
        <v>0.6381944444444444</v>
      </c>
      <c r="X25" s="149">
        <v>0.64930555555555547</v>
      </c>
      <c r="Y25" s="149">
        <v>0.66041666666666654</v>
      </c>
      <c r="Z25" s="149">
        <v>0.67152777777777761</v>
      </c>
      <c r="AA25" s="149">
        <v>0.68263888888888868</v>
      </c>
      <c r="AB25" s="149">
        <v>0.69374999999999976</v>
      </c>
      <c r="AC25" s="149">
        <v>0.70486111111111083</v>
      </c>
      <c r="AD25" s="149">
        <v>0.7159722222222219</v>
      </c>
      <c r="AE25" s="149">
        <v>0.72708333333333297</v>
      </c>
      <c r="AF25" s="149">
        <v>0.73819444444444404</v>
      </c>
      <c r="AG25" s="149">
        <v>0.74930555555555511</v>
      </c>
      <c r="AH25" s="149">
        <v>0.76041666666666619</v>
      </c>
      <c r="AI25" s="149">
        <v>0.77152777777777726</v>
      </c>
      <c r="AJ25" s="149">
        <v>0.78263888888888833</v>
      </c>
      <c r="AK25" s="149">
        <v>0.7937499999999994</v>
      </c>
      <c r="AL25" s="149">
        <v>0.80486111111111047</v>
      </c>
      <c r="AM25" s="149">
        <v>0.81597222222222221</v>
      </c>
      <c r="AN25" s="149">
        <v>0.80902777777777779</v>
      </c>
      <c r="AO25" s="149">
        <v>0.82013888888888886</v>
      </c>
      <c r="AP25" s="149">
        <v>0.83263888888888893</v>
      </c>
      <c r="AQ25" s="149">
        <v>0.84375</v>
      </c>
      <c r="AR25" s="149">
        <v>0.86805555555555547</v>
      </c>
      <c r="AS25" s="149">
        <v>0.89236111111111116</v>
      </c>
      <c r="AT25" s="149">
        <v>0.91666666666666663</v>
      </c>
      <c r="AU25" s="149">
        <v>0.95416666666666661</v>
      </c>
    </row>
    <row r="26" spans="1:53" s="123" customFormat="1" ht="18" customHeight="1" x14ac:dyDescent="0.25">
      <c r="A26" s="122"/>
      <c r="B26" s="139" t="s">
        <v>40</v>
      </c>
      <c r="C26" s="140" t="s">
        <v>4</v>
      </c>
      <c r="D26" s="149">
        <v>0.27569444444444446</v>
      </c>
      <c r="E26" s="149">
        <v>0.28750000000000003</v>
      </c>
      <c r="F26" s="149">
        <v>0.2993055555555556</v>
      </c>
      <c r="G26" s="149">
        <v>0.31111111111111117</v>
      </c>
      <c r="H26" s="149">
        <v>0.32291666666666674</v>
      </c>
      <c r="I26" s="149">
        <v>0.33472222222222231</v>
      </c>
      <c r="J26" s="149">
        <v>0.34652777777777788</v>
      </c>
      <c r="K26" s="149">
        <v>0.35833333333333345</v>
      </c>
      <c r="L26" s="149">
        <v>0.37013888888888902</v>
      </c>
      <c r="M26" s="149">
        <v>0.38194444444444459</v>
      </c>
      <c r="N26" s="149">
        <v>0.40555555555555556</v>
      </c>
      <c r="O26" s="149">
        <v>0.42916666666666664</v>
      </c>
      <c r="P26" s="149">
        <v>0.46111111111111114</v>
      </c>
      <c r="Q26" s="149">
        <v>0.48680555555555549</v>
      </c>
      <c r="R26" s="149">
        <v>0.51249999999999996</v>
      </c>
      <c r="S26" s="149">
        <v>0.53819444444444442</v>
      </c>
      <c r="T26" s="149">
        <v>0.56388888888888877</v>
      </c>
      <c r="U26" s="149">
        <v>0.58958333333333324</v>
      </c>
      <c r="V26" s="149">
        <v>0.6152777777777777</v>
      </c>
      <c r="W26" s="149">
        <v>0.63888888888888895</v>
      </c>
      <c r="X26" s="149">
        <v>0.65</v>
      </c>
      <c r="Y26" s="149">
        <v>0.66111111111111109</v>
      </c>
      <c r="Z26" s="149">
        <v>0.67222222222222217</v>
      </c>
      <c r="AA26" s="149">
        <v>0.68333333333333324</v>
      </c>
      <c r="AB26" s="149">
        <v>0.69444444444444431</v>
      </c>
      <c r="AC26" s="149">
        <v>0.70555555555555538</v>
      </c>
      <c r="AD26" s="149">
        <v>0.71666666666666645</v>
      </c>
      <c r="AE26" s="149">
        <v>0.72777777777777752</v>
      </c>
      <c r="AF26" s="149">
        <v>0.7388888888888886</v>
      </c>
      <c r="AG26" s="149">
        <v>0.74999999999999967</v>
      </c>
      <c r="AH26" s="149">
        <v>0.76111111111111074</v>
      </c>
      <c r="AI26" s="149">
        <v>0.77222222222222181</v>
      </c>
      <c r="AJ26" s="149">
        <v>0.78333333333333288</v>
      </c>
      <c r="AK26" s="149">
        <v>0.79444444444444395</v>
      </c>
      <c r="AL26" s="149">
        <v>0.80555555555555503</v>
      </c>
      <c r="AM26" s="149">
        <v>0.81666666666666676</v>
      </c>
      <c r="AN26" s="149">
        <v>0.80972222222222223</v>
      </c>
      <c r="AO26" s="149">
        <v>0.8208333333333333</v>
      </c>
      <c r="AP26" s="149">
        <v>0.83333333333333337</v>
      </c>
      <c r="AQ26" s="149">
        <v>0.84444444444444444</v>
      </c>
      <c r="AR26" s="149">
        <v>0.86874999999999991</v>
      </c>
      <c r="AS26" s="149">
        <v>0.8930555555555556</v>
      </c>
      <c r="AT26" s="149">
        <v>0.91736111111111107</v>
      </c>
      <c r="AU26" s="149">
        <v>0.95486111111111105</v>
      </c>
    </row>
    <row r="27" spans="1:53" s="123" customFormat="1" ht="18" customHeight="1" x14ac:dyDescent="0.25">
      <c r="A27" s="122"/>
      <c r="B27" s="139" t="s">
        <v>41</v>
      </c>
      <c r="C27" s="140" t="s">
        <v>4</v>
      </c>
      <c r="D27" s="149">
        <v>0.27638888888888885</v>
      </c>
      <c r="E27" s="149">
        <v>0.28819444444444442</v>
      </c>
      <c r="F27" s="149">
        <v>0.3</v>
      </c>
      <c r="G27" s="149">
        <v>0.31180555555555556</v>
      </c>
      <c r="H27" s="149">
        <v>0.32361111111111113</v>
      </c>
      <c r="I27" s="149">
        <v>0.3354166666666667</v>
      </c>
      <c r="J27" s="149">
        <v>0.34722222222222227</v>
      </c>
      <c r="K27" s="149">
        <v>0.35902777777777783</v>
      </c>
      <c r="L27" s="149">
        <v>0.3708333333333334</v>
      </c>
      <c r="M27" s="149">
        <v>0.38263888888888897</v>
      </c>
      <c r="N27" s="149">
        <v>0.40624999999999994</v>
      </c>
      <c r="O27" s="149">
        <v>0.42986111111111103</v>
      </c>
      <c r="P27" s="149">
        <v>0.46180555555555552</v>
      </c>
      <c r="Q27" s="149">
        <v>0.48749999999999988</v>
      </c>
      <c r="R27" s="149">
        <v>0.51319444444444429</v>
      </c>
      <c r="S27" s="149">
        <v>0.53888888888888875</v>
      </c>
      <c r="T27" s="149">
        <v>0.5645833333333331</v>
      </c>
      <c r="U27" s="149">
        <v>0.59027777777777757</v>
      </c>
      <c r="V27" s="149">
        <v>0.61597222222222203</v>
      </c>
      <c r="W27" s="149">
        <v>0.64027777777777783</v>
      </c>
      <c r="X27" s="149">
        <v>0.65138888888888891</v>
      </c>
      <c r="Y27" s="149">
        <v>0.66249999999999998</v>
      </c>
      <c r="Z27" s="149">
        <v>0.67361111111111105</v>
      </c>
      <c r="AA27" s="149">
        <v>0.68472222222222212</v>
      </c>
      <c r="AB27" s="149">
        <v>0.69583333333333319</v>
      </c>
      <c r="AC27" s="149">
        <v>0.70694444444444426</v>
      </c>
      <c r="AD27" s="149">
        <v>0.71805555555555534</v>
      </c>
      <c r="AE27" s="149">
        <v>0.72916666666666641</v>
      </c>
      <c r="AF27" s="149">
        <v>0.74027777777777748</v>
      </c>
      <c r="AG27" s="149">
        <v>0.75138888888888855</v>
      </c>
      <c r="AH27" s="149">
        <v>0.76249999999999962</v>
      </c>
      <c r="AI27" s="149">
        <v>0.77361111111111069</v>
      </c>
      <c r="AJ27" s="149">
        <v>0.78472222222222177</v>
      </c>
      <c r="AK27" s="149">
        <v>0.79583333333333284</v>
      </c>
      <c r="AL27" s="149">
        <v>0.80694444444444391</v>
      </c>
      <c r="AM27" s="149">
        <v>0.81805555555555565</v>
      </c>
      <c r="AN27" s="149">
        <v>0.81111111111111101</v>
      </c>
      <c r="AO27" s="149">
        <v>0.82222222222222208</v>
      </c>
      <c r="AP27" s="149">
        <v>0.83472222222222214</v>
      </c>
      <c r="AQ27" s="149">
        <v>0.84583333333333321</v>
      </c>
      <c r="AR27" s="149">
        <v>0.87013888888888868</v>
      </c>
      <c r="AS27" s="149">
        <v>0.89444444444444438</v>
      </c>
      <c r="AT27" s="149">
        <v>0.91874999999999984</v>
      </c>
      <c r="AU27" s="149">
        <v>0.95624999999999982</v>
      </c>
    </row>
    <row r="28" spans="1:53" s="123" customFormat="1" ht="18" customHeight="1" x14ac:dyDescent="0.25">
      <c r="A28" s="122"/>
      <c r="B28" s="139" t="s">
        <v>42</v>
      </c>
      <c r="C28" s="140" t="s">
        <v>4</v>
      </c>
      <c r="D28" s="149">
        <v>0.27708333333333335</v>
      </c>
      <c r="E28" s="149">
        <v>0.28888888888888892</v>
      </c>
      <c r="F28" s="149">
        <v>0.30069444444444449</v>
      </c>
      <c r="G28" s="149">
        <v>0.31250000000000006</v>
      </c>
      <c r="H28" s="149">
        <v>0.32430555555555562</v>
      </c>
      <c r="I28" s="149">
        <v>0.33611111111111119</v>
      </c>
      <c r="J28" s="149">
        <v>0.34791666666666676</v>
      </c>
      <c r="K28" s="149">
        <v>0.35972222222222233</v>
      </c>
      <c r="L28" s="149">
        <v>0.3715277777777779</v>
      </c>
      <c r="M28" s="149">
        <v>0.38333333333333347</v>
      </c>
      <c r="N28" s="149">
        <v>0.40694444444444444</v>
      </c>
      <c r="O28" s="149">
        <v>0.43055555555555552</v>
      </c>
      <c r="P28" s="149">
        <v>0.46250000000000002</v>
      </c>
      <c r="Q28" s="149">
        <v>0.48819444444444438</v>
      </c>
      <c r="R28" s="149">
        <v>0.51388888888888884</v>
      </c>
      <c r="S28" s="149">
        <v>0.5395833333333333</v>
      </c>
      <c r="T28" s="149">
        <v>0.56527777777777766</v>
      </c>
      <c r="U28" s="149">
        <v>0.59097222222222212</v>
      </c>
      <c r="V28" s="149">
        <v>0.61666666666666659</v>
      </c>
      <c r="W28" s="149">
        <v>0.64097222222222217</v>
      </c>
      <c r="X28" s="149">
        <v>0.65208333333333324</v>
      </c>
      <c r="Y28" s="149">
        <v>0.66319444444444431</v>
      </c>
      <c r="Z28" s="149">
        <v>0.67430555555555538</v>
      </c>
      <c r="AA28" s="149">
        <v>0.68541666666666645</v>
      </c>
      <c r="AB28" s="149">
        <v>0.69652777777777752</v>
      </c>
      <c r="AC28" s="149">
        <v>0.7076388888888886</v>
      </c>
      <c r="AD28" s="149">
        <v>0.71874999999999967</v>
      </c>
      <c r="AE28" s="149">
        <v>0.72986111111111074</v>
      </c>
      <c r="AF28" s="149">
        <v>0.74097222222222181</v>
      </c>
      <c r="AG28" s="149">
        <v>0.75208333333333288</v>
      </c>
      <c r="AH28" s="149">
        <v>0.76319444444444395</v>
      </c>
      <c r="AI28" s="149">
        <v>0.77430555555555503</v>
      </c>
      <c r="AJ28" s="149">
        <v>0.7854166666666661</v>
      </c>
      <c r="AK28" s="149">
        <v>0.79652777777777717</v>
      </c>
      <c r="AL28" s="149">
        <v>0.80763888888888824</v>
      </c>
      <c r="AM28" s="149">
        <v>0.81874999999999998</v>
      </c>
      <c r="AN28" s="149">
        <v>0.81180555555555556</v>
      </c>
      <c r="AO28" s="149">
        <v>0.82291666666666663</v>
      </c>
      <c r="AP28" s="149">
        <v>0.8354166666666667</v>
      </c>
      <c r="AQ28" s="149">
        <v>0.84652777777777777</v>
      </c>
      <c r="AR28" s="149">
        <v>0.87083333333333324</v>
      </c>
      <c r="AS28" s="149">
        <v>0.89513888888888893</v>
      </c>
      <c r="AT28" s="149">
        <v>0.9194444444444444</v>
      </c>
      <c r="AU28" s="149">
        <v>0.95694444444444438</v>
      </c>
    </row>
    <row r="29" spans="1:53" s="123" customFormat="1" ht="18" customHeight="1" x14ac:dyDescent="0.25">
      <c r="A29" s="122"/>
      <c r="B29" s="139" t="s">
        <v>43</v>
      </c>
      <c r="C29" s="140" t="s">
        <v>4</v>
      </c>
      <c r="D29" s="149">
        <v>0.27777777777777779</v>
      </c>
      <c r="E29" s="149">
        <v>0.28958333333333336</v>
      </c>
      <c r="F29" s="149">
        <v>0.30138888888888893</v>
      </c>
      <c r="G29" s="149">
        <v>0.3131944444444445</v>
      </c>
      <c r="H29" s="149">
        <v>0.32500000000000007</v>
      </c>
      <c r="I29" s="149">
        <v>0.33680555555555564</v>
      </c>
      <c r="J29" s="149">
        <v>0.3486111111111112</v>
      </c>
      <c r="K29" s="149">
        <v>0.36041666666666677</v>
      </c>
      <c r="L29" s="149">
        <v>0.37222222222222234</v>
      </c>
      <c r="M29" s="149">
        <v>0.38402777777777791</v>
      </c>
      <c r="N29" s="149">
        <v>0.40763888888888888</v>
      </c>
      <c r="O29" s="149">
        <v>0.43124999999999997</v>
      </c>
      <c r="P29" s="149">
        <v>0.46319444444444446</v>
      </c>
      <c r="Q29" s="149">
        <v>0.48888888888888882</v>
      </c>
      <c r="R29" s="149">
        <v>0.51458333333333328</v>
      </c>
      <c r="S29" s="149">
        <v>0.54027777777777775</v>
      </c>
      <c r="T29" s="149">
        <v>0.5659722222222221</v>
      </c>
      <c r="U29" s="149">
        <v>0.59166666666666656</v>
      </c>
      <c r="V29" s="149">
        <v>0.61736111111111103</v>
      </c>
      <c r="W29" s="149">
        <v>0.64166666666666672</v>
      </c>
      <c r="X29" s="149">
        <v>0.65277777777777779</v>
      </c>
      <c r="Y29" s="149">
        <v>0.66388888888888886</v>
      </c>
      <c r="Z29" s="149">
        <v>0.67499999999999993</v>
      </c>
      <c r="AA29" s="149">
        <v>0.68611111111111101</v>
      </c>
      <c r="AB29" s="149">
        <v>0.69722222222222208</v>
      </c>
      <c r="AC29" s="149">
        <v>0.70833333333333315</v>
      </c>
      <c r="AD29" s="149">
        <v>0.71944444444444422</v>
      </c>
      <c r="AE29" s="149">
        <v>0.73055555555555529</v>
      </c>
      <c r="AF29" s="149">
        <v>0.74166666666666636</v>
      </c>
      <c r="AG29" s="149">
        <v>0.75277777777777743</v>
      </c>
      <c r="AH29" s="149">
        <v>0.76388888888888851</v>
      </c>
      <c r="AI29" s="149">
        <v>0.77499999999999958</v>
      </c>
      <c r="AJ29" s="149">
        <v>0.78611111111111065</v>
      </c>
      <c r="AK29" s="149">
        <v>0.79722222222222172</v>
      </c>
      <c r="AL29" s="149">
        <v>0.80833333333333279</v>
      </c>
      <c r="AM29" s="149">
        <v>0.81944444444444453</v>
      </c>
      <c r="AN29" s="149">
        <v>0.8125</v>
      </c>
      <c r="AO29" s="149">
        <v>0.82361111111111107</v>
      </c>
      <c r="AP29" s="149">
        <v>0.83611111111111114</v>
      </c>
      <c r="AQ29" s="149">
        <v>0.84722222222222221</v>
      </c>
      <c r="AR29" s="149">
        <v>0.87152777777777768</v>
      </c>
      <c r="AS29" s="149">
        <v>0.89583333333333337</v>
      </c>
      <c r="AT29" s="149">
        <v>0.92013888888888884</v>
      </c>
      <c r="AU29" s="149">
        <v>0.95763888888888882</v>
      </c>
    </row>
    <row r="30" spans="1:53" s="123" customFormat="1" ht="18" customHeight="1" x14ac:dyDescent="0.25">
      <c r="A30" s="112"/>
      <c r="B30" s="139" t="s">
        <v>44</v>
      </c>
      <c r="C30" s="140" t="s">
        <v>4</v>
      </c>
      <c r="D30" s="149">
        <v>0.27847222222222223</v>
      </c>
      <c r="E30" s="149">
        <v>0.2902777777777778</v>
      </c>
      <c r="F30" s="149">
        <v>0.30208333333333337</v>
      </c>
      <c r="G30" s="149">
        <v>0.31388888888888894</v>
      </c>
      <c r="H30" s="149">
        <v>0.32569444444444451</v>
      </c>
      <c r="I30" s="149">
        <v>0.33750000000000008</v>
      </c>
      <c r="J30" s="149">
        <v>0.34930555555555565</v>
      </c>
      <c r="K30" s="149">
        <v>0.36111111111111122</v>
      </c>
      <c r="L30" s="149">
        <v>0.37291666666666679</v>
      </c>
      <c r="M30" s="149">
        <v>0.38472222222222235</v>
      </c>
      <c r="N30" s="149">
        <v>0.40833333333333333</v>
      </c>
      <c r="O30" s="149">
        <v>0.43194444444444441</v>
      </c>
      <c r="P30" s="149">
        <v>0.46388888888888891</v>
      </c>
      <c r="Q30" s="149">
        <v>0.48958333333333326</v>
      </c>
      <c r="R30" s="149">
        <v>0.51527777777777772</v>
      </c>
      <c r="S30" s="149">
        <v>0.54097222222222219</v>
      </c>
      <c r="T30" s="149">
        <v>0.56666666666666654</v>
      </c>
      <c r="U30" s="149">
        <v>0.59236111111111101</v>
      </c>
      <c r="V30" s="149">
        <v>0.61805555555555547</v>
      </c>
      <c r="W30" s="149">
        <v>0.64236111111111105</v>
      </c>
      <c r="X30" s="149">
        <v>0.65347222222222212</v>
      </c>
      <c r="Y30" s="149">
        <v>0.66458333333333319</v>
      </c>
      <c r="Z30" s="149">
        <v>0.67569444444444426</v>
      </c>
      <c r="AA30" s="149">
        <v>0.68680555555555534</v>
      </c>
      <c r="AB30" s="149">
        <v>0.69791666666666641</v>
      </c>
      <c r="AC30" s="149">
        <v>0.70902777777777748</v>
      </c>
      <c r="AD30" s="149">
        <v>0.72013888888888855</v>
      </c>
      <c r="AE30" s="149">
        <v>0.73124999999999962</v>
      </c>
      <c r="AF30" s="149">
        <v>0.74236111111111069</v>
      </c>
      <c r="AG30" s="149">
        <v>0.75347222222222177</v>
      </c>
      <c r="AH30" s="149">
        <v>0.76458333333333284</v>
      </c>
      <c r="AI30" s="149">
        <v>0.77569444444444391</v>
      </c>
      <c r="AJ30" s="149">
        <v>0.78680555555555498</v>
      </c>
      <c r="AK30" s="149">
        <v>0.79791666666666605</v>
      </c>
      <c r="AL30" s="149">
        <v>0.80902777777777712</v>
      </c>
      <c r="AM30" s="149">
        <v>0.82013888888888886</v>
      </c>
      <c r="AN30" s="149">
        <v>0.81319444444444444</v>
      </c>
      <c r="AO30" s="149">
        <v>0.82430555555555551</v>
      </c>
      <c r="AP30" s="149">
        <v>0.83680555555555558</v>
      </c>
      <c r="AQ30" s="149">
        <v>0.84791666666666665</v>
      </c>
      <c r="AR30" s="149">
        <v>0.87222222222222212</v>
      </c>
      <c r="AS30" s="149">
        <v>0.89652777777777781</v>
      </c>
      <c r="AT30" s="149">
        <v>0.92083333333333328</v>
      </c>
      <c r="AU30" s="149">
        <v>0.95833333333333326</v>
      </c>
      <c r="AV30" s="112"/>
      <c r="AW30" s="112"/>
      <c r="AX30" s="112"/>
      <c r="AY30" s="112"/>
      <c r="AZ30" s="112"/>
      <c r="BA30" s="112"/>
    </row>
    <row r="31" spans="1:53" s="123" customFormat="1" ht="18" customHeight="1" x14ac:dyDescent="0.25">
      <c r="A31" s="112"/>
      <c r="B31" s="139" t="s">
        <v>68</v>
      </c>
      <c r="C31" s="140" t="s">
        <v>4</v>
      </c>
      <c r="D31" s="149">
        <v>0.27916666666666667</v>
      </c>
      <c r="E31" s="149">
        <v>0.29097222222222224</v>
      </c>
      <c r="F31" s="149">
        <v>0.30277777777777781</v>
      </c>
      <c r="G31" s="149">
        <v>0.31458333333333338</v>
      </c>
      <c r="H31" s="149">
        <v>0.32638888888888895</v>
      </c>
      <c r="I31" s="149">
        <v>0.33819444444444452</v>
      </c>
      <c r="J31" s="149">
        <v>0.35000000000000009</v>
      </c>
      <c r="K31" s="149">
        <v>0.36180555555555566</v>
      </c>
      <c r="L31" s="149">
        <v>0.37361111111111123</v>
      </c>
      <c r="M31" s="149">
        <v>0.3854166666666668</v>
      </c>
      <c r="N31" s="149">
        <v>0.40902777777777777</v>
      </c>
      <c r="O31" s="149">
        <v>0.43263888888888885</v>
      </c>
      <c r="P31" s="149">
        <v>0.46458333333333335</v>
      </c>
      <c r="Q31" s="149">
        <v>0.4902777777777777</v>
      </c>
      <c r="R31" s="149">
        <v>0.51597222222222217</v>
      </c>
      <c r="S31" s="149">
        <v>0.54166666666666663</v>
      </c>
      <c r="T31" s="149">
        <v>0.56736111111111098</v>
      </c>
      <c r="U31" s="149">
        <v>0.59305555555555545</v>
      </c>
      <c r="V31" s="149">
        <v>0.61874999999999991</v>
      </c>
      <c r="W31" s="149">
        <v>0.6430555555555556</v>
      </c>
      <c r="X31" s="149">
        <v>0.65416666666666667</v>
      </c>
      <c r="Y31" s="149">
        <v>0.66527777777777775</v>
      </c>
      <c r="Z31" s="149">
        <v>0.67638888888888882</v>
      </c>
      <c r="AA31" s="149">
        <v>0.68749999999999989</v>
      </c>
      <c r="AB31" s="149">
        <v>0.69861111111111096</v>
      </c>
      <c r="AC31" s="149">
        <v>0.70972222222222203</v>
      </c>
      <c r="AD31" s="149">
        <v>0.7208333333333331</v>
      </c>
      <c r="AE31" s="149">
        <v>0.73194444444444418</v>
      </c>
      <c r="AF31" s="149">
        <v>0.74305555555555525</v>
      </c>
      <c r="AG31" s="149">
        <v>0.75416666666666632</v>
      </c>
      <c r="AH31" s="149">
        <v>0.76527777777777739</v>
      </c>
      <c r="AI31" s="149">
        <v>0.77638888888888846</v>
      </c>
      <c r="AJ31" s="149">
        <v>0.78749999999999953</v>
      </c>
      <c r="AK31" s="149">
        <v>0.79861111111111061</v>
      </c>
      <c r="AL31" s="149">
        <v>0.80972222222222168</v>
      </c>
      <c r="AM31" s="149">
        <v>0.82083333333333341</v>
      </c>
      <c r="AN31" s="149">
        <v>0.81388888888888899</v>
      </c>
      <c r="AO31" s="149">
        <v>0.82500000000000007</v>
      </c>
      <c r="AP31" s="149">
        <v>0.83750000000000013</v>
      </c>
      <c r="AQ31" s="149">
        <v>0.8486111111111112</v>
      </c>
      <c r="AR31" s="149">
        <v>0.87291666666666667</v>
      </c>
      <c r="AS31" s="149">
        <v>0.89722222222222237</v>
      </c>
      <c r="AT31" s="149">
        <v>0.92152777777777783</v>
      </c>
      <c r="AU31" s="149">
        <v>0.95902777777777781</v>
      </c>
    </row>
    <row r="32" spans="1:53" s="123" customFormat="1" ht="24.6" customHeight="1" x14ac:dyDescent="0.25">
      <c r="A32" s="112"/>
      <c r="B32" s="139" t="s">
        <v>45</v>
      </c>
      <c r="C32" s="140" t="s">
        <v>4</v>
      </c>
      <c r="D32" s="149">
        <v>0.27986111111111112</v>
      </c>
      <c r="E32" s="149">
        <v>0.29166666666666669</v>
      </c>
      <c r="F32" s="149">
        <v>0.30347222222222225</v>
      </c>
      <c r="G32" s="149">
        <v>0.31527777777777782</v>
      </c>
      <c r="H32" s="149">
        <v>0.32708333333333339</v>
      </c>
      <c r="I32" s="149">
        <v>0.33888888888888896</v>
      </c>
      <c r="J32" s="149">
        <v>0.35069444444444453</v>
      </c>
      <c r="K32" s="149">
        <v>0.3625000000000001</v>
      </c>
      <c r="L32" s="149">
        <v>0.37430555555555567</v>
      </c>
      <c r="M32" s="149">
        <v>0.38611111111111124</v>
      </c>
      <c r="N32" s="149">
        <v>0.40972222222222221</v>
      </c>
      <c r="O32" s="149">
        <v>0.43333333333333329</v>
      </c>
      <c r="P32" s="149">
        <v>0.46527777777777779</v>
      </c>
      <c r="Q32" s="149">
        <v>0.49097222222222214</v>
      </c>
      <c r="R32" s="149">
        <v>0.51666666666666661</v>
      </c>
      <c r="S32" s="149">
        <v>0.54236111111111107</v>
      </c>
      <c r="T32" s="149">
        <v>0.56805555555555542</v>
      </c>
      <c r="U32" s="149">
        <v>0.59374999999999989</v>
      </c>
      <c r="V32" s="149">
        <v>0.61944444444444435</v>
      </c>
      <c r="W32" s="149">
        <v>0.64444444444444449</v>
      </c>
      <c r="X32" s="149">
        <v>0.65555555555555556</v>
      </c>
      <c r="Y32" s="149">
        <v>0.66666666666666663</v>
      </c>
      <c r="Z32" s="149">
        <v>0.6777777777777777</v>
      </c>
      <c r="AA32" s="149">
        <v>0.68888888888888877</v>
      </c>
      <c r="AB32" s="149">
        <v>0.69999999999999984</v>
      </c>
      <c r="AC32" s="149">
        <v>0.71111111111111092</v>
      </c>
      <c r="AD32" s="149">
        <v>0.72222222222222199</v>
      </c>
      <c r="AE32" s="149">
        <v>0.73333333333333306</v>
      </c>
      <c r="AF32" s="149">
        <v>0.74444444444444413</v>
      </c>
      <c r="AG32" s="149">
        <v>0.7555555555555552</v>
      </c>
      <c r="AH32" s="149">
        <v>0.76666666666666627</v>
      </c>
      <c r="AI32" s="149">
        <v>0.77777777777777735</v>
      </c>
      <c r="AJ32" s="149">
        <v>0.78888888888888842</v>
      </c>
      <c r="AK32" s="149">
        <v>0.79999999999999949</v>
      </c>
      <c r="AL32" s="149">
        <v>0.81111111111111056</v>
      </c>
      <c r="AM32" s="149">
        <v>0.8222222222222223</v>
      </c>
      <c r="AN32" s="149">
        <v>0.81458333333333333</v>
      </c>
      <c r="AO32" s="149">
        <v>0.8256944444444444</v>
      </c>
      <c r="AP32" s="149">
        <v>0.83819444444444446</v>
      </c>
      <c r="AQ32" s="149">
        <v>0.84930555555555554</v>
      </c>
      <c r="AR32" s="149">
        <v>0.87361111111111101</v>
      </c>
      <c r="AS32" s="149">
        <v>0.8979166666666667</v>
      </c>
      <c r="AT32" s="149">
        <v>0.92222222222222217</v>
      </c>
      <c r="AU32" s="149">
        <v>0.95972222222222214</v>
      </c>
    </row>
    <row r="33" spans="1:53" ht="18" customHeight="1" x14ac:dyDescent="0.25">
      <c r="A33" s="141"/>
      <c r="B33" s="139" t="s">
        <v>67</v>
      </c>
      <c r="C33" s="140" t="s">
        <v>4</v>
      </c>
      <c r="D33" s="149">
        <v>0.28055555555555556</v>
      </c>
      <c r="E33" s="149">
        <v>0.29236111111111113</v>
      </c>
      <c r="F33" s="149">
        <v>0.3041666666666667</v>
      </c>
      <c r="G33" s="149">
        <v>0.31597222222222227</v>
      </c>
      <c r="H33" s="149">
        <v>0.32777777777777783</v>
      </c>
      <c r="I33" s="149">
        <v>0.3395833333333334</v>
      </c>
      <c r="J33" s="149">
        <v>0.35138888888888897</v>
      </c>
      <c r="K33" s="149">
        <v>0.36319444444444454</v>
      </c>
      <c r="L33" s="149">
        <v>0.37500000000000011</v>
      </c>
      <c r="M33" s="149">
        <v>0.38680555555555568</v>
      </c>
      <c r="N33" s="149">
        <v>0.41041666666666665</v>
      </c>
      <c r="O33" s="149">
        <v>0.43402777777777773</v>
      </c>
      <c r="P33" s="149">
        <v>0.46597222222222223</v>
      </c>
      <c r="Q33" s="149">
        <v>0.49166666666666659</v>
      </c>
      <c r="R33" s="149">
        <v>0.51736111111111105</v>
      </c>
      <c r="S33" s="149">
        <v>0.54305555555555551</v>
      </c>
      <c r="T33" s="149">
        <v>0.56874999999999987</v>
      </c>
      <c r="U33" s="149">
        <v>0.59444444444444433</v>
      </c>
      <c r="V33" s="149">
        <v>0.6201388888888888</v>
      </c>
      <c r="W33" s="149">
        <v>0.64513888888888882</v>
      </c>
      <c r="X33" s="149">
        <v>0.65624999999999989</v>
      </c>
      <c r="Y33" s="149">
        <v>0.66736111111111096</v>
      </c>
      <c r="Z33" s="149">
        <v>0.67847222222222203</v>
      </c>
      <c r="AA33" s="149">
        <v>0.6895833333333331</v>
      </c>
      <c r="AB33" s="149">
        <v>0.70069444444444418</v>
      </c>
      <c r="AC33" s="149">
        <v>0.71180555555555525</v>
      </c>
      <c r="AD33" s="149">
        <v>0.72291666666666632</v>
      </c>
      <c r="AE33" s="149">
        <v>0.73402777777777739</v>
      </c>
      <c r="AF33" s="149">
        <v>0.74513888888888846</v>
      </c>
      <c r="AG33" s="149">
        <v>0.75624999999999953</v>
      </c>
      <c r="AH33" s="149">
        <v>0.76736111111111061</v>
      </c>
      <c r="AI33" s="149">
        <v>0.77847222222222168</v>
      </c>
      <c r="AJ33" s="149">
        <v>0.78958333333333275</v>
      </c>
      <c r="AK33" s="149">
        <v>0.80069444444444382</v>
      </c>
      <c r="AL33" s="149">
        <v>0.81180555555555489</v>
      </c>
      <c r="AM33" s="149">
        <v>0.82291666666666663</v>
      </c>
      <c r="AN33" s="149">
        <v>0.81527777777777777</v>
      </c>
      <c r="AO33" s="149">
        <v>0.82638888888888884</v>
      </c>
      <c r="AP33" s="149">
        <v>0.83888888888888891</v>
      </c>
      <c r="AQ33" s="149">
        <v>0.85</v>
      </c>
      <c r="AR33" s="149">
        <v>0.87430555555555545</v>
      </c>
      <c r="AS33" s="149">
        <v>0.89861111111111114</v>
      </c>
      <c r="AT33" s="149">
        <v>0.92291666666666661</v>
      </c>
      <c r="AU33" s="149">
        <v>0.96041666666666659</v>
      </c>
      <c r="AV33" s="112"/>
      <c r="AW33" s="112"/>
      <c r="AX33" s="112"/>
      <c r="AY33" s="112"/>
      <c r="AZ33" s="112"/>
      <c r="BA33" s="112"/>
    </row>
    <row r="34" spans="1:53" ht="18" customHeight="1" x14ac:dyDescent="0.25">
      <c r="A34" s="141"/>
      <c r="B34" s="139" t="s">
        <v>46</v>
      </c>
      <c r="C34" s="140" t="s">
        <v>4</v>
      </c>
      <c r="D34" s="149">
        <v>0.28125</v>
      </c>
      <c r="E34" s="149">
        <v>0.29305555555555557</v>
      </c>
      <c r="F34" s="149">
        <v>0.30486111111111114</v>
      </c>
      <c r="G34" s="149">
        <v>0.31666666666666671</v>
      </c>
      <c r="H34" s="149">
        <v>0.32847222222222228</v>
      </c>
      <c r="I34" s="149">
        <v>0.34027777777777785</v>
      </c>
      <c r="J34" s="149">
        <v>0.35208333333333341</v>
      </c>
      <c r="K34" s="149">
        <v>0.36388888888888898</v>
      </c>
      <c r="L34" s="149">
        <v>0.37569444444444455</v>
      </c>
      <c r="M34" s="149">
        <v>0.38750000000000012</v>
      </c>
      <c r="N34" s="149">
        <v>0.41111111111111109</v>
      </c>
      <c r="O34" s="149">
        <v>0.43472222222222218</v>
      </c>
      <c r="P34" s="149">
        <v>0.46666666666666667</v>
      </c>
      <c r="Q34" s="149">
        <v>0.49236111111111103</v>
      </c>
      <c r="R34" s="149">
        <v>0.51805555555555549</v>
      </c>
      <c r="S34" s="149">
        <v>0.54374999999999996</v>
      </c>
      <c r="T34" s="149">
        <v>0.56944444444444431</v>
      </c>
      <c r="U34" s="149">
        <v>0.59513888888888877</v>
      </c>
      <c r="V34" s="149">
        <v>0.62083333333333324</v>
      </c>
      <c r="W34" s="149">
        <v>0.64583333333333337</v>
      </c>
      <c r="X34" s="149">
        <v>0.65694444444444444</v>
      </c>
      <c r="Y34" s="149">
        <v>0.66805555555555551</v>
      </c>
      <c r="Z34" s="149">
        <v>0.67916666666666659</v>
      </c>
      <c r="AA34" s="149">
        <v>0.69027777777777766</v>
      </c>
      <c r="AB34" s="149">
        <v>0.70138888888888873</v>
      </c>
      <c r="AC34" s="149">
        <v>0.7124999999999998</v>
      </c>
      <c r="AD34" s="149">
        <v>0.72361111111111087</v>
      </c>
      <c r="AE34" s="149">
        <v>0.73472222222222194</v>
      </c>
      <c r="AF34" s="149">
        <v>0.74583333333333302</v>
      </c>
      <c r="AG34" s="149">
        <v>0.75694444444444409</v>
      </c>
      <c r="AH34" s="149">
        <v>0.76805555555555516</v>
      </c>
      <c r="AI34" s="149">
        <v>0.77916666666666623</v>
      </c>
      <c r="AJ34" s="149">
        <v>0.7902777777777773</v>
      </c>
      <c r="AK34" s="149">
        <v>0.80138888888888837</v>
      </c>
      <c r="AL34" s="149">
        <v>0.81249999999999944</v>
      </c>
      <c r="AM34" s="149">
        <v>0.82361111111111118</v>
      </c>
      <c r="AN34" s="149">
        <v>0.81597222222222221</v>
      </c>
      <c r="AO34" s="149">
        <v>0.82708333333333328</v>
      </c>
      <c r="AP34" s="149">
        <v>0.83958333333333335</v>
      </c>
      <c r="AQ34" s="149">
        <v>0.85069444444444442</v>
      </c>
      <c r="AR34" s="149">
        <v>0.87499999999999989</v>
      </c>
      <c r="AS34" s="149">
        <v>0.89930555555555558</v>
      </c>
      <c r="AT34" s="149">
        <v>0.92361111111111105</v>
      </c>
      <c r="AU34" s="149">
        <v>0.96111111111111103</v>
      </c>
      <c r="AV34" s="112"/>
      <c r="AW34" s="112"/>
      <c r="AX34" s="112"/>
      <c r="AY34" s="112"/>
      <c r="AZ34" s="112"/>
      <c r="BA34" s="112"/>
    </row>
    <row r="35" spans="1:53" s="147" customFormat="1" ht="18" customHeight="1" x14ac:dyDescent="0.25">
      <c r="A35" s="141"/>
      <c r="B35" s="139" t="s">
        <v>47</v>
      </c>
      <c r="C35" s="140" t="s">
        <v>4</v>
      </c>
      <c r="D35" s="149">
        <v>0.28194444444444444</v>
      </c>
      <c r="E35" s="149">
        <v>0.29375000000000001</v>
      </c>
      <c r="F35" s="149">
        <v>0.30555555555555558</v>
      </c>
      <c r="G35" s="149">
        <v>0.31736111111111115</v>
      </c>
      <c r="H35" s="149">
        <v>0.32916666666666672</v>
      </c>
      <c r="I35" s="149">
        <v>0.34097222222222229</v>
      </c>
      <c r="J35" s="149">
        <v>0.35277777777777786</v>
      </c>
      <c r="K35" s="149">
        <v>0.36458333333333343</v>
      </c>
      <c r="L35" s="149">
        <v>0.37638888888888899</v>
      </c>
      <c r="M35" s="149">
        <v>0.38819444444444456</v>
      </c>
      <c r="N35" s="149">
        <v>0.41180555555555554</v>
      </c>
      <c r="O35" s="149">
        <v>0.43541666666666662</v>
      </c>
      <c r="P35" s="149">
        <v>0.46736111111111112</v>
      </c>
      <c r="Q35" s="149">
        <v>0.49305555555555547</v>
      </c>
      <c r="R35" s="149">
        <v>0.51874999999999993</v>
      </c>
      <c r="S35" s="149">
        <v>0.5444444444444444</v>
      </c>
      <c r="T35" s="149">
        <v>0.57013888888888875</v>
      </c>
      <c r="U35" s="149">
        <v>0.59583333333333321</v>
      </c>
      <c r="V35" s="149">
        <v>0.62152777777777768</v>
      </c>
      <c r="W35" s="149">
        <v>0.64652777777777781</v>
      </c>
      <c r="X35" s="149">
        <v>0.65763888888888888</v>
      </c>
      <c r="Y35" s="149">
        <v>0.66874999999999996</v>
      </c>
      <c r="Z35" s="149">
        <v>0.67986111111111103</v>
      </c>
      <c r="AA35" s="149">
        <v>0.6909722222222221</v>
      </c>
      <c r="AB35" s="149">
        <v>0.70208333333333317</v>
      </c>
      <c r="AC35" s="149">
        <v>0.71319444444444424</v>
      </c>
      <c r="AD35" s="149">
        <v>0.72430555555555531</v>
      </c>
      <c r="AE35" s="149">
        <v>0.73541666666666639</v>
      </c>
      <c r="AF35" s="149">
        <v>0.74652777777777746</v>
      </c>
      <c r="AG35" s="149">
        <v>0.75763888888888853</v>
      </c>
      <c r="AH35" s="149">
        <v>0.7687499999999996</v>
      </c>
      <c r="AI35" s="149">
        <v>0.77986111111111067</v>
      </c>
      <c r="AJ35" s="149">
        <v>0.79097222222222174</v>
      </c>
      <c r="AK35" s="149">
        <v>0.80208333333333282</v>
      </c>
      <c r="AL35" s="149">
        <v>0.81319444444444389</v>
      </c>
      <c r="AM35" s="149">
        <v>0.82430555555555562</v>
      </c>
      <c r="AN35" s="149">
        <v>0.81736111111111109</v>
      </c>
      <c r="AO35" s="149">
        <v>0.82847222222222217</v>
      </c>
      <c r="AP35" s="149">
        <v>0.84097222222222223</v>
      </c>
      <c r="AQ35" s="149">
        <v>0.8520833333333333</v>
      </c>
      <c r="AR35" s="149">
        <v>0.87638888888888877</v>
      </c>
      <c r="AS35" s="149">
        <v>0.90069444444444446</v>
      </c>
      <c r="AT35" s="149">
        <v>0.92499999999999993</v>
      </c>
      <c r="AU35" s="149">
        <v>0.96249999999999991</v>
      </c>
    </row>
    <row r="36" spans="1:53" ht="18" customHeight="1" x14ac:dyDescent="0.25">
      <c r="B36" s="139" t="s">
        <v>48</v>
      </c>
      <c r="C36" s="140" t="s">
        <v>4</v>
      </c>
      <c r="D36" s="149">
        <v>0.28333333333333333</v>
      </c>
      <c r="E36" s="149">
        <v>0.2951388888888889</v>
      </c>
      <c r="F36" s="149">
        <v>0.30694444444444446</v>
      </c>
      <c r="G36" s="149">
        <v>0.31875000000000003</v>
      </c>
      <c r="H36" s="149">
        <v>0.3305555555555556</v>
      </c>
      <c r="I36" s="149">
        <v>0.34236111111111117</v>
      </c>
      <c r="J36" s="149">
        <v>0.35416666666666674</v>
      </c>
      <c r="K36" s="149">
        <v>0.36597222222222231</v>
      </c>
      <c r="L36" s="149">
        <v>0.37777777777777788</v>
      </c>
      <c r="M36" s="149">
        <v>0.38958333333333345</v>
      </c>
      <c r="N36" s="149">
        <v>0.41319444444444442</v>
      </c>
      <c r="O36" s="149">
        <v>0.4368055555555555</v>
      </c>
      <c r="P36" s="149">
        <v>0.46875</v>
      </c>
      <c r="Q36" s="149">
        <v>0.49444444444444435</v>
      </c>
      <c r="R36" s="149">
        <v>0.52013888888888882</v>
      </c>
      <c r="S36" s="149">
        <v>0.54583333333333328</v>
      </c>
      <c r="T36" s="149">
        <v>0.57152777777777763</v>
      </c>
      <c r="U36" s="149">
        <v>0.5972222222222221</v>
      </c>
      <c r="V36" s="149">
        <v>0.62291666666666656</v>
      </c>
      <c r="W36" s="149">
        <v>0.6479166666666667</v>
      </c>
      <c r="X36" s="149">
        <v>0.65902777777777777</v>
      </c>
      <c r="Y36" s="149">
        <v>0.67013888888888884</v>
      </c>
      <c r="Z36" s="149">
        <v>0.68124999999999991</v>
      </c>
      <c r="AA36" s="149">
        <v>0.69236111111111098</v>
      </c>
      <c r="AB36" s="149">
        <v>0.70347222222222205</v>
      </c>
      <c r="AC36" s="149">
        <v>0.71458333333333313</v>
      </c>
      <c r="AD36" s="149">
        <v>0.7256944444444442</v>
      </c>
      <c r="AE36" s="149">
        <v>0.73680555555555527</v>
      </c>
      <c r="AF36" s="149">
        <v>0.74791666666666634</v>
      </c>
      <c r="AG36" s="149">
        <v>0.75902777777777741</v>
      </c>
      <c r="AH36" s="149">
        <v>0.77013888888888848</v>
      </c>
      <c r="AI36" s="149">
        <v>0.78124999999999956</v>
      </c>
      <c r="AJ36" s="149">
        <v>0.79236111111111063</v>
      </c>
      <c r="AK36" s="149">
        <v>0.8034722222222217</v>
      </c>
      <c r="AL36" s="149">
        <v>0.81458333333333277</v>
      </c>
      <c r="AM36" s="149">
        <v>0.82569444444444451</v>
      </c>
      <c r="AN36" s="149">
        <v>0.81874999999999998</v>
      </c>
      <c r="AO36" s="149">
        <v>0.82986111111111105</v>
      </c>
      <c r="AP36" s="149">
        <v>0.84236111111111112</v>
      </c>
      <c r="AQ36" s="149">
        <v>0.85347222222222219</v>
      </c>
      <c r="AR36" s="149">
        <v>0.87777777777777766</v>
      </c>
      <c r="AS36" s="149">
        <v>0.90208333333333335</v>
      </c>
      <c r="AT36" s="149">
        <v>0.92638888888888882</v>
      </c>
      <c r="AU36" s="149">
        <v>0.9638888888888888</v>
      </c>
    </row>
    <row r="37" spans="1:53" ht="18" customHeight="1" x14ac:dyDescent="0.25">
      <c r="A37" s="122"/>
      <c r="B37" s="139" t="s">
        <v>49</v>
      </c>
      <c r="C37" s="140" t="s">
        <v>4</v>
      </c>
      <c r="D37" s="149">
        <v>0.28402777777777777</v>
      </c>
      <c r="E37" s="149">
        <v>0.29583333333333334</v>
      </c>
      <c r="F37" s="149">
        <v>0.30763888888888891</v>
      </c>
      <c r="G37" s="149">
        <v>0.31944444444444448</v>
      </c>
      <c r="H37" s="149">
        <v>0.33125000000000004</v>
      </c>
      <c r="I37" s="149">
        <v>0.34305555555555561</v>
      </c>
      <c r="J37" s="149">
        <v>0.35486111111111118</v>
      </c>
      <c r="K37" s="149">
        <v>0.36666666666666675</v>
      </c>
      <c r="L37" s="149">
        <v>0.37847222222222232</v>
      </c>
      <c r="M37" s="149">
        <v>0.39027777777777789</v>
      </c>
      <c r="N37" s="149">
        <v>0.41388888888888886</v>
      </c>
      <c r="O37" s="149">
        <v>0.43749999999999994</v>
      </c>
      <c r="P37" s="149">
        <v>0.46944444444444444</v>
      </c>
      <c r="Q37" s="149">
        <v>0.4951388888888888</v>
      </c>
      <c r="R37" s="149">
        <v>0.52083333333333326</v>
      </c>
      <c r="S37" s="149">
        <v>0.54652777777777772</v>
      </c>
      <c r="T37" s="149">
        <v>0.57222222222222208</v>
      </c>
      <c r="U37" s="149">
        <v>0.59791666666666654</v>
      </c>
      <c r="V37" s="149">
        <v>0.62361111111111101</v>
      </c>
      <c r="W37" s="149">
        <v>0.64861111111111114</v>
      </c>
      <c r="X37" s="149">
        <v>0.65972222222222221</v>
      </c>
      <c r="Y37" s="149">
        <v>0.67083333333333328</v>
      </c>
      <c r="Z37" s="149">
        <v>0.68194444444444435</v>
      </c>
      <c r="AA37" s="149">
        <v>0.69305555555555542</v>
      </c>
      <c r="AB37" s="149">
        <v>0.7041666666666665</v>
      </c>
      <c r="AC37" s="149">
        <v>0.71527777777777757</v>
      </c>
      <c r="AD37" s="149">
        <v>0.72638888888888864</v>
      </c>
      <c r="AE37" s="149">
        <v>0.73749999999999971</v>
      </c>
      <c r="AF37" s="149">
        <v>0.74861111111111078</v>
      </c>
      <c r="AG37" s="149">
        <v>0.75972222222222185</v>
      </c>
      <c r="AH37" s="149">
        <v>0.77083333333333293</v>
      </c>
      <c r="AI37" s="149">
        <v>0.781944444444444</v>
      </c>
      <c r="AJ37" s="149">
        <v>0.79305555555555507</v>
      </c>
      <c r="AK37" s="149">
        <v>0.80416666666666614</v>
      </c>
      <c r="AL37" s="149">
        <v>0.81527777777777721</v>
      </c>
      <c r="AM37" s="149">
        <v>0.81944444444444442</v>
      </c>
      <c r="AN37" s="149">
        <v>0.82638888888888884</v>
      </c>
      <c r="AO37" s="149">
        <v>0.8305555555555556</v>
      </c>
      <c r="AP37" s="149">
        <v>0.84305555555555556</v>
      </c>
      <c r="AQ37" s="149">
        <v>0.85416666666666663</v>
      </c>
      <c r="AR37" s="149">
        <v>0.87847222222222221</v>
      </c>
      <c r="AS37" s="149">
        <v>0.90277777777777779</v>
      </c>
      <c r="AT37" s="149">
        <v>0.92708333333333337</v>
      </c>
      <c r="AU37" s="149">
        <v>0.96458333333333335</v>
      </c>
    </row>
    <row r="38" spans="1:53" ht="18" customHeight="1" x14ac:dyDescent="0.25">
      <c r="A38" s="122"/>
      <c r="B38" s="139" t="s">
        <v>50</v>
      </c>
      <c r="C38" s="140" t="s">
        <v>4</v>
      </c>
      <c r="D38" s="149">
        <v>0.28472222222222221</v>
      </c>
      <c r="E38" s="149">
        <v>0.29652777777777778</v>
      </c>
      <c r="F38" s="149">
        <v>0.30833333333333335</v>
      </c>
      <c r="G38" s="149">
        <v>0.32013888888888892</v>
      </c>
      <c r="H38" s="149">
        <v>0.33194444444444449</v>
      </c>
      <c r="I38" s="149">
        <v>0.34375000000000006</v>
      </c>
      <c r="J38" s="149">
        <v>0.35555555555555562</v>
      </c>
      <c r="K38" s="149">
        <v>0.36736111111111119</v>
      </c>
      <c r="L38" s="149">
        <v>0.37916666666666676</v>
      </c>
      <c r="M38" s="149">
        <v>0.39097222222222233</v>
      </c>
      <c r="N38" s="149">
        <v>0.4145833333333333</v>
      </c>
      <c r="O38" s="149">
        <v>0.43819444444444439</v>
      </c>
      <c r="P38" s="149">
        <v>0.47013888888888888</v>
      </c>
      <c r="Q38" s="149">
        <v>0.49583333333333324</v>
      </c>
      <c r="R38" s="149">
        <v>0.5215277777777777</v>
      </c>
      <c r="S38" s="149">
        <v>0.54722222222222217</v>
      </c>
      <c r="T38" s="149">
        <v>0.57291666666666652</v>
      </c>
      <c r="U38" s="149">
        <v>0.59861111111111098</v>
      </c>
      <c r="V38" s="149">
        <v>0.62430555555555545</v>
      </c>
      <c r="W38" s="149">
        <v>0.64930555555555558</v>
      </c>
      <c r="X38" s="149">
        <v>0.66041666666666665</v>
      </c>
      <c r="Y38" s="149">
        <v>0.67152777777777772</v>
      </c>
      <c r="Z38" s="149">
        <v>0.6826388888888888</v>
      </c>
      <c r="AA38" s="149">
        <v>0.69374999999999987</v>
      </c>
      <c r="AB38" s="149">
        <v>0.70486111111111094</v>
      </c>
      <c r="AC38" s="149">
        <v>0.71597222222222201</v>
      </c>
      <c r="AD38" s="149">
        <v>0.72708333333333308</v>
      </c>
      <c r="AE38" s="149">
        <v>0.73819444444444415</v>
      </c>
      <c r="AF38" s="149">
        <v>0.74930555555555522</v>
      </c>
      <c r="AG38" s="149">
        <v>0.7604166666666663</v>
      </c>
      <c r="AH38" s="149">
        <v>0.77152777777777737</v>
      </c>
      <c r="AI38" s="149">
        <v>0.78263888888888844</v>
      </c>
      <c r="AJ38" s="149">
        <v>0.79374999999999951</v>
      </c>
      <c r="AK38" s="149">
        <v>0.80486111111111058</v>
      </c>
      <c r="AL38" s="149">
        <v>0.81597222222222165</v>
      </c>
      <c r="AM38" s="149">
        <v>0.82708333333333339</v>
      </c>
      <c r="AN38" s="149">
        <v>0.82013888888888886</v>
      </c>
      <c r="AO38" s="149">
        <v>0.83124999999999993</v>
      </c>
      <c r="AP38" s="149">
        <v>0.84375</v>
      </c>
      <c r="AQ38" s="149">
        <v>0.85486111111111107</v>
      </c>
      <c r="AR38" s="149">
        <v>0.87916666666666654</v>
      </c>
      <c r="AS38" s="149">
        <v>0.90347222222222223</v>
      </c>
      <c r="AT38" s="149">
        <v>0.9277777777777777</v>
      </c>
      <c r="AU38" s="149">
        <v>0.96527777777777768</v>
      </c>
    </row>
    <row r="39" spans="1:53" ht="18" customHeight="1" x14ac:dyDescent="0.25">
      <c r="A39" s="122"/>
      <c r="B39" s="139" t="s">
        <v>51</v>
      </c>
      <c r="C39" s="140" t="s">
        <v>4</v>
      </c>
      <c r="D39" s="149">
        <v>0.28541666666666665</v>
      </c>
      <c r="E39" s="149">
        <v>0.29722222222222222</v>
      </c>
      <c r="F39" s="149">
        <v>0.30902777777777779</v>
      </c>
      <c r="G39" s="149">
        <v>0.32083333333333336</v>
      </c>
      <c r="H39" s="149">
        <v>0.33263888888888893</v>
      </c>
      <c r="I39" s="149">
        <v>0.3444444444444445</v>
      </c>
      <c r="J39" s="149">
        <v>0.35625000000000007</v>
      </c>
      <c r="K39" s="149">
        <v>0.36805555555555564</v>
      </c>
      <c r="L39" s="149">
        <v>0.3798611111111112</v>
      </c>
      <c r="M39" s="149">
        <v>0.39166666666666677</v>
      </c>
      <c r="N39" s="149">
        <v>0.41527777777777775</v>
      </c>
      <c r="O39" s="149">
        <v>0.43888888888888883</v>
      </c>
      <c r="P39" s="149">
        <v>0.47083333333333333</v>
      </c>
      <c r="Q39" s="149">
        <v>0.49652777777777768</v>
      </c>
      <c r="R39" s="149">
        <v>0.52222222222222214</v>
      </c>
      <c r="S39" s="149">
        <v>0.54791666666666661</v>
      </c>
      <c r="T39" s="149">
        <v>0.57361111111111096</v>
      </c>
      <c r="U39" s="149">
        <v>0.59930555555555542</v>
      </c>
      <c r="V39" s="149">
        <v>0.62499999999999989</v>
      </c>
      <c r="W39" s="149">
        <v>0.65</v>
      </c>
      <c r="X39" s="149">
        <v>0.66111111111111109</v>
      </c>
      <c r="Y39" s="149">
        <v>0.67222222222222217</v>
      </c>
      <c r="Z39" s="149">
        <v>0.68333333333333324</v>
      </c>
      <c r="AA39" s="149">
        <v>0.69444444444444431</v>
      </c>
      <c r="AB39" s="149">
        <v>0.70555555555555538</v>
      </c>
      <c r="AC39" s="149">
        <v>0.71666666666666645</v>
      </c>
      <c r="AD39" s="149">
        <v>0.72777777777777752</v>
      </c>
      <c r="AE39" s="149">
        <v>0.7388888888888886</v>
      </c>
      <c r="AF39" s="149">
        <v>0.74999999999999967</v>
      </c>
      <c r="AG39" s="149">
        <v>0.76111111111111074</v>
      </c>
      <c r="AH39" s="149">
        <v>0.77222222222222181</v>
      </c>
      <c r="AI39" s="149">
        <v>0.78333333333333288</v>
      </c>
      <c r="AJ39" s="149">
        <v>0.79444444444444395</v>
      </c>
      <c r="AK39" s="149">
        <v>0.80555555555555503</v>
      </c>
      <c r="AL39" s="149">
        <v>0.8166666666666661</v>
      </c>
      <c r="AM39" s="149">
        <v>0.82777777777777783</v>
      </c>
      <c r="AN39" s="149">
        <v>0.8208333333333333</v>
      </c>
      <c r="AO39" s="149">
        <v>0.83194444444444438</v>
      </c>
      <c r="AP39" s="149">
        <v>0.84444444444444444</v>
      </c>
      <c r="AQ39" s="149">
        <v>0.85555555555555551</v>
      </c>
      <c r="AR39" s="149">
        <v>0.87986111111111098</v>
      </c>
      <c r="AS39" s="149">
        <v>0.90416666666666667</v>
      </c>
      <c r="AT39" s="149">
        <v>0.92847222222222214</v>
      </c>
      <c r="AU39" s="149">
        <v>0.96597222222222212</v>
      </c>
    </row>
    <row r="40" spans="1:53" ht="18" customHeight="1" x14ac:dyDescent="0.25">
      <c r="A40" s="122"/>
      <c r="B40" s="139" t="s">
        <v>35</v>
      </c>
      <c r="C40" s="140" t="s">
        <v>5</v>
      </c>
      <c r="D40" s="149">
        <v>0.28680555555555554</v>
      </c>
      <c r="E40" s="149">
        <v>0.2986111111111111</v>
      </c>
      <c r="F40" s="149">
        <v>0.31041666666666667</v>
      </c>
      <c r="G40" s="149">
        <v>0.32222222222222224</v>
      </c>
      <c r="H40" s="149">
        <v>0.33402777777777781</v>
      </c>
      <c r="I40" s="149">
        <v>0.34583333333333338</v>
      </c>
      <c r="J40" s="149">
        <v>0.35763888888888895</v>
      </c>
      <c r="K40" s="149">
        <v>0.36944444444444452</v>
      </c>
      <c r="L40" s="149">
        <v>0.38125000000000009</v>
      </c>
      <c r="M40" s="149">
        <v>0.39305555555555566</v>
      </c>
      <c r="N40" s="149">
        <v>0.41666666666666663</v>
      </c>
      <c r="O40" s="149">
        <v>0.44027777777777771</v>
      </c>
      <c r="P40" s="149">
        <v>0.47222222222222221</v>
      </c>
      <c r="Q40" s="149">
        <v>0.49791666666666656</v>
      </c>
      <c r="R40" s="149">
        <v>0.52361111111111103</v>
      </c>
      <c r="S40" s="149">
        <v>0.54930555555555549</v>
      </c>
      <c r="T40" s="149">
        <v>0.57499999999999984</v>
      </c>
      <c r="U40" s="149">
        <v>0.60069444444444431</v>
      </c>
      <c r="V40" s="149">
        <v>0.62638888888888877</v>
      </c>
      <c r="W40" s="149">
        <v>0.65069444444444446</v>
      </c>
      <c r="X40" s="149">
        <v>0.66180555555555554</v>
      </c>
      <c r="Y40" s="149">
        <v>0.67291666666666661</v>
      </c>
      <c r="Z40" s="149">
        <v>0.68402777777777768</v>
      </c>
      <c r="AA40" s="149">
        <v>0.69513888888888875</v>
      </c>
      <c r="AB40" s="149">
        <v>0.70624999999999982</v>
      </c>
      <c r="AC40" s="149">
        <v>0.71736111111111089</v>
      </c>
      <c r="AD40" s="149">
        <v>0.72847222222222197</v>
      </c>
      <c r="AE40" s="149">
        <v>0.73958333333333304</v>
      </c>
      <c r="AF40" s="149">
        <v>0.75069444444444411</v>
      </c>
      <c r="AG40" s="149">
        <v>0.76180555555555518</v>
      </c>
      <c r="AH40" s="149">
        <v>0.77291666666666625</v>
      </c>
      <c r="AI40" s="149">
        <v>0.78402777777777732</v>
      </c>
      <c r="AJ40" s="149">
        <v>0.7951388888888884</v>
      </c>
      <c r="AK40" s="149">
        <v>0.80624999999999947</v>
      </c>
      <c r="AL40" s="149">
        <v>0.81736111111111054</v>
      </c>
      <c r="AM40" s="149">
        <v>0.82847222222222228</v>
      </c>
      <c r="AN40" s="149">
        <v>0.82152777777777775</v>
      </c>
      <c r="AO40" s="149">
        <v>0.83263888888888882</v>
      </c>
      <c r="AP40" s="149">
        <v>0.84513888888888888</v>
      </c>
      <c r="AQ40" s="149">
        <v>0.85624999999999996</v>
      </c>
      <c r="AR40" s="149">
        <v>0.88055555555555542</v>
      </c>
      <c r="AS40" s="149">
        <v>0.90486111111111112</v>
      </c>
      <c r="AT40" s="149">
        <v>0.92916666666666659</v>
      </c>
      <c r="AU40" s="149">
        <v>0.96666666666666656</v>
      </c>
    </row>
    <row r="41" spans="1:53" ht="18" customHeight="1" x14ac:dyDescent="0.25">
      <c r="A41" s="122"/>
      <c r="B41" s="137"/>
      <c r="C41" s="112"/>
      <c r="D41" s="112"/>
      <c r="E41" s="112"/>
      <c r="F41" s="112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</row>
    <row r="42" spans="1:53" ht="18" customHeight="1" x14ac:dyDescent="0.25">
      <c r="A42" s="122"/>
    </row>
    <row r="43" spans="1:53" ht="18" customHeight="1" x14ac:dyDescent="0.25">
      <c r="A43" s="122"/>
    </row>
    <row r="44" spans="1:53" ht="18" customHeight="1" x14ac:dyDescent="0.25">
      <c r="A44" s="122"/>
    </row>
    <row r="45" spans="1:53" ht="18" customHeight="1" x14ac:dyDescent="0.25">
      <c r="A45" s="122"/>
    </row>
    <row r="46" spans="1:53" ht="18" customHeight="1" x14ac:dyDescent="0.25">
      <c r="A46" s="122"/>
    </row>
    <row r="47" spans="1:53" ht="18" customHeight="1" x14ac:dyDescent="0.25">
      <c r="A47" s="122"/>
    </row>
    <row r="48" spans="1:53" ht="18" customHeight="1" x14ac:dyDescent="0.25">
      <c r="A48" s="112"/>
    </row>
    <row r="49" spans="1:56" ht="18" customHeight="1" x14ac:dyDescent="0.25">
      <c r="A49" s="112"/>
    </row>
    <row r="50" spans="1:56" ht="18" customHeight="1" x14ac:dyDescent="0.25">
      <c r="A50" s="112"/>
    </row>
    <row r="51" spans="1:56" ht="18" customHeight="1" x14ac:dyDescent="0.25">
      <c r="A51" s="112"/>
    </row>
    <row r="52" spans="1:56" ht="18" customHeight="1" x14ac:dyDescent="0.25">
      <c r="A52" s="112"/>
    </row>
    <row r="53" spans="1:56" ht="18" customHeight="1" x14ac:dyDescent="0.25">
      <c r="A53" s="112"/>
    </row>
    <row r="54" spans="1:56" ht="18" customHeight="1" x14ac:dyDescent="0.25">
      <c r="A54" s="112"/>
    </row>
    <row r="55" spans="1:56" ht="18" customHeight="1" x14ac:dyDescent="0.25">
      <c r="A55" s="112"/>
    </row>
    <row r="56" spans="1:56" ht="18" customHeight="1" x14ac:dyDescent="0.25">
      <c r="A56" s="112"/>
    </row>
    <row r="57" spans="1:56" ht="18" customHeight="1" x14ac:dyDescent="0.25">
      <c r="A57" s="112"/>
      <c r="BD57" s="112"/>
    </row>
    <row r="58" spans="1:56" s="123" customFormat="1" ht="18" customHeight="1" x14ac:dyDescent="0.25">
      <c r="A58" s="11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</row>
    <row r="59" spans="1:56" s="123" customFormat="1" ht="18" customHeight="1" x14ac:dyDescent="0.25">
      <c r="A59" s="11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</row>
    <row r="60" spans="1:56" s="123" customFormat="1" ht="18" customHeight="1" x14ac:dyDescent="0.25">
      <c r="A60" s="11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</row>
    <row r="61" spans="1:56" s="123" customFormat="1" ht="18" hidden="1" customHeight="1" outlineLevel="1" x14ac:dyDescent="0.25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</row>
    <row r="62" spans="1:56" s="123" customFormat="1" ht="18" customHeight="1" collapsed="1" x14ac:dyDescent="0.25">
      <c r="A62" s="11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</row>
    <row r="63" spans="1:56" s="123" customFormat="1" ht="18" customHeight="1" x14ac:dyDescent="0.25">
      <c r="A63" s="11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</row>
    <row r="64" spans="1:56" s="123" customFormat="1" ht="18" hidden="1" customHeight="1" outlineLevel="1" x14ac:dyDescent="0.25">
      <c r="A64" s="11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</row>
    <row r="65" spans="1:65" s="123" customFormat="1" ht="18" hidden="1" customHeight="1" outlineLevel="1" x14ac:dyDescent="0.25">
      <c r="A65" s="11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  <c r="BC65" s="122"/>
    </row>
    <row r="66" spans="1:65" s="123" customFormat="1" ht="18" customHeight="1" collapsed="1" x14ac:dyDescent="0.25">
      <c r="A66" s="11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</row>
    <row r="67" spans="1:65" s="123" customFormat="1" ht="18" customHeight="1" x14ac:dyDescent="0.25">
      <c r="A67" s="11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</row>
    <row r="68" spans="1:65" s="123" customFormat="1" ht="18" customHeight="1" x14ac:dyDescent="0.25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</row>
    <row r="69" spans="1:65" s="123" customFormat="1" ht="18" customHeight="1" x14ac:dyDescent="0.25">
      <c r="A69" s="11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</row>
    <row r="70" spans="1:65" s="123" customFormat="1" ht="18" customHeight="1" x14ac:dyDescent="0.25">
      <c r="A70" s="11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2"/>
      <c r="BC70" s="122"/>
    </row>
    <row r="71" spans="1:65" s="123" customFormat="1" ht="18" customHeight="1" x14ac:dyDescent="0.25">
      <c r="A71" s="11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</row>
    <row r="72" spans="1:65" s="123" customFormat="1" ht="49.5" customHeight="1" x14ac:dyDescent="0.25">
      <c r="A72" s="11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</row>
    <row r="73" spans="1:65" s="151" customFormat="1" ht="18" customHeight="1" x14ac:dyDescent="0.25">
      <c r="A73" s="11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50"/>
      <c r="BE73" s="150"/>
      <c r="BF73" s="150"/>
      <c r="BG73" s="150"/>
      <c r="BH73" s="150"/>
      <c r="BI73" s="150"/>
      <c r="BJ73" s="150"/>
      <c r="BK73" s="150"/>
      <c r="BL73" s="150"/>
      <c r="BM73" s="150"/>
    </row>
    <row r="74" spans="1:65" s="151" customFormat="1" ht="18" customHeight="1" x14ac:dyDescent="0.25">
      <c r="A74" s="11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50"/>
      <c r="BE74" s="150"/>
      <c r="BF74" s="150"/>
      <c r="BG74" s="150"/>
      <c r="BH74" s="150"/>
      <c r="BI74" s="150"/>
      <c r="BJ74" s="150"/>
      <c r="BK74" s="150"/>
      <c r="BL74" s="150"/>
      <c r="BM74" s="150"/>
    </row>
    <row r="75" spans="1:65" s="147" customFormat="1" ht="18" customHeight="1" x14ac:dyDescent="0.25">
      <c r="A75" s="15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</row>
    <row r="76" spans="1:65" ht="18" customHeight="1" x14ac:dyDescent="0.25">
      <c r="A76" s="112"/>
    </row>
    <row r="77" spans="1:65" ht="18" customHeight="1" x14ac:dyDescent="0.25">
      <c r="A77" s="112"/>
    </row>
    <row r="78" spans="1:65" ht="18" customHeight="1" x14ac:dyDescent="0.25">
      <c r="A78" s="112"/>
    </row>
    <row r="79" spans="1:65" ht="18" customHeight="1" x14ac:dyDescent="0.25">
      <c r="A79" s="112"/>
    </row>
    <row r="80" spans="1:65" ht="18" customHeight="1" x14ac:dyDescent="0.25">
      <c r="A80" s="112"/>
    </row>
    <row r="81" spans="1:65" ht="18" customHeight="1" x14ac:dyDescent="0.25">
      <c r="A81" s="112"/>
    </row>
    <row r="82" spans="1:65" ht="18" customHeight="1" x14ac:dyDescent="0.25">
      <c r="A82" s="112"/>
    </row>
    <row r="83" spans="1:65" ht="18" customHeight="1" x14ac:dyDescent="0.25">
      <c r="A83" s="112"/>
    </row>
    <row r="84" spans="1:65" ht="18" customHeight="1" x14ac:dyDescent="0.25">
      <c r="A84" s="112"/>
    </row>
    <row r="85" spans="1:65" ht="18" customHeight="1" x14ac:dyDescent="0.25">
      <c r="A85" s="112"/>
    </row>
    <row r="86" spans="1:65" ht="18" customHeight="1" x14ac:dyDescent="0.25">
      <c r="A86" s="112"/>
    </row>
    <row r="87" spans="1:65" ht="18" customHeight="1" x14ac:dyDescent="0.25">
      <c r="A87" s="112"/>
    </row>
    <row r="88" spans="1:65" ht="18" customHeight="1" x14ac:dyDescent="0.25">
      <c r="A88" s="112"/>
    </row>
    <row r="89" spans="1:65" ht="18" customHeight="1" x14ac:dyDescent="0.25">
      <c r="A89" s="112"/>
    </row>
    <row r="90" spans="1:65" ht="18" customHeight="1" x14ac:dyDescent="0.25">
      <c r="A90" s="112"/>
    </row>
    <row r="91" spans="1:65" ht="18" customHeight="1" x14ac:dyDescent="0.25">
      <c r="A91" s="112"/>
    </row>
    <row r="92" spans="1:65" ht="18" customHeight="1" x14ac:dyDescent="0.25">
      <c r="A92" s="112"/>
      <c r="BD92" s="147"/>
      <c r="BE92" s="147"/>
      <c r="BF92" s="147"/>
      <c r="BG92" s="147"/>
      <c r="BH92" s="147"/>
      <c r="BI92" s="147"/>
      <c r="BJ92" s="147"/>
      <c r="BK92" s="147"/>
      <c r="BL92" s="147"/>
      <c r="BM92" s="147"/>
    </row>
    <row r="93" spans="1:65" ht="18" customHeight="1" x14ac:dyDescent="0.25">
      <c r="A93" s="112"/>
      <c r="BD93" s="147"/>
      <c r="BE93" s="147"/>
      <c r="BF93" s="147"/>
      <c r="BG93" s="147"/>
      <c r="BH93" s="147"/>
      <c r="BI93" s="147"/>
      <c r="BJ93" s="147"/>
      <c r="BK93" s="147"/>
      <c r="BL93" s="147"/>
      <c r="BM93" s="147"/>
    </row>
    <row r="94" spans="1:65" ht="18" customHeight="1" x14ac:dyDescent="0.25">
      <c r="A94" s="112"/>
    </row>
    <row r="95" spans="1:65" ht="18" customHeight="1" x14ac:dyDescent="0.25">
      <c r="A95" s="112"/>
    </row>
    <row r="96" spans="1:65" ht="18" customHeight="1" x14ac:dyDescent="0.25">
      <c r="A96" s="112"/>
    </row>
    <row r="97" spans="1:1" ht="18" customHeight="1" x14ac:dyDescent="0.25">
      <c r="A97" s="112"/>
    </row>
    <row r="98" spans="1:1" ht="18" customHeight="1" x14ac:dyDescent="0.25">
      <c r="A98" s="112"/>
    </row>
    <row r="99" spans="1:1" ht="18" customHeight="1" x14ac:dyDescent="0.25">
      <c r="A99" s="112"/>
    </row>
    <row r="100" spans="1:1" ht="18" customHeight="1" x14ac:dyDescent="0.25">
      <c r="A100" s="112"/>
    </row>
    <row r="101" spans="1:1" ht="18" customHeight="1" x14ac:dyDescent="0.25">
      <c r="A101" s="112"/>
    </row>
    <row r="102" spans="1:1" ht="18" customHeight="1" x14ac:dyDescent="0.25">
      <c r="A102" s="112"/>
    </row>
    <row r="103" spans="1:1" ht="18" customHeight="1" x14ac:dyDescent="0.25">
      <c r="A103" s="112"/>
    </row>
    <row r="104" spans="1:1" ht="18" customHeight="1" x14ac:dyDescent="0.25">
      <c r="A104" s="112"/>
    </row>
    <row r="105" spans="1:1" ht="18" customHeight="1" x14ac:dyDescent="0.25">
      <c r="A105" s="112"/>
    </row>
    <row r="106" spans="1:1" ht="18" customHeight="1" x14ac:dyDescent="0.25">
      <c r="A106" s="112"/>
    </row>
    <row r="107" spans="1:1" ht="18" customHeight="1" x14ac:dyDescent="0.25">
      <c r="A107" s="112"/>
    </row>
    <row r="108" spans="1:1" ht="18" customHeight="1" x14ac:dyDescent="0.25">
      <c r="A108" s="112"/>
    </row>
    <row r="109" spans="1:1" ht="18" customHeight="1" x14ac:dyDescent="0.25">
      <c r="A109" s="112"/>
    </row>
    <row r="110" spans="1:1" ht="18" customHeight="1" x14ac:dyDescent="0.25">
      <c r="A110" s="112"/>
    </row>
    <row r="111" spans="1:1" ht="18" customHeight="1" x14ac:dyDescent="0.25">
      <c r="A111" s="112"/>
    </row>
    <row r="112" spans="1:1" ht="18" customHeight="1" x14ac:dyDescent="0.25">
      <c r="A112" s="112"/>
    </row>
    <row r="113" spans="1:1" ht="18" customHeight="1" x14ac:dyDescent="0.25">
      <c r="A113" s="112"/>
    </row>
    <row r="114" spans="1:1" ht="18" customHeight="1" x14ac:dyDescent="0.25">
      <c r="A114" s="112"/>
    </row>
    <row r="115" spans="1:1" ht="18" customHeight="1" x14ac:dyDescent="0.25">
      <c r="A115" s="112"/>
    </row>
    <row r="116" spans="1:1" ht="18" customHeight="1" x14ac:dyDescent="0.25">
      <c r="A116" s="112"/>
    </row>
    <row r="117" spans="1:1" ht="18" customHeight="1" x14ac:dyDescent="0.25">
      <c r="A117" s="112"/>
    </row>
    <row r="118" spans="1:1" ht="18" customHeight="1" x14ac:dyDescent="0.25">
      <c r="A118" s="112"/>
    </row>
    <row r="119" spans="1:1" ht="18" customHeight="1" x14ac:dyDescent="0.25">
      <c r="A119" s="112"/>
    </row>
    <row r="120" spans="1:1" ht="18" customHeight="1" x14ac:dyDescent="0.25">
      <c r="A120" s="112"/>
    </row>
    <row r="121" spans="1:1" ht="18" customHeight="1" x14ac:dyDescent="0.25">
      <c r="A121" s="112"/>
    </row>
    <row r="122" spans="1:1" ht="18" customHeight="1" x14ac:dyDescent="0.25">
      <c r="A122" s="112"/>
    </row>
    <row r="123" spans="1:1" ht="18" customHeight="1" x14ac:dyDescent="0.25">
      <c r="A123" s="112"/>
    </row>
    <row r="124" spans="1:1" ht="18" customHeight="1" x14ac:dyDescent="0.25">
      <c r="A124" s="112"/>
    </row>
    <row r="125" spans="1:1" ht="18" customHeight="1" x14ac:dyDescent="0.25">
      <c r="A125" s="112"/>
    </row>
    <row r="126" spans="1:1" ht="18" customHeight="1" x14ac:dyDescent="0.25">
      <c r="A126" s="112"/>
    </row>
    <row r="127" spans="1:1" ht="18" customHeight="1" x14ac:dyDescent="0.25">
      <c r="A127" s="112"/>
    </row>
    <row r="128" spans="1:1" ht="18" customHeight="1" x14ac:dyDescent="0.25">
      <c r="A128" s="112"/>
    </row>
    <row r="129" spans="1:1" ht="18" customHeight="1" x14ac:dyDescent="0.25">
      <c r="A129" s="112"/>
    </row>
    <row r="130" spans="1:1" ht="18" customHeight="1" x14ac:dyDescent="0.25">
      <c r="A130" s="112"/>
    </row>
    <row r="131" spans="1:1" ht="18" customHeight="1" x14ac:dyDescent="0.25">
      <c r="A131" s="112"/>
    </row>
    <row r="132" spans="1:1" ht="18" customHeight="1" x14ac:dyDescent="0.25">
      <c r="A132" s="112"/>
    </row>
    <row r="133" spans="1:1" ht="18" customHeight="1" x14ac:dyDescent="0.25">
      <c r="A133" s="112"/>
    </row>
    <row r="134" spans="1:1" ht="18" customHeight="1" x14ac:dyDescent="0.25">
      <c r="A134" s="112"/>
    </row>
    <row r="135" spans="1:1" ht="18" customHeight="1" x14ac:dyDescent="0.25">
      <c r="A135" s="112"/>
    </row>
    <row r="136" spans="1:1" ht="18" customHeight="1" x14ac:dyDescent="0.25">
      <c r="A136" s="112"/>
    </row>
    <row r="137" spans="1:1" ht="18" customHeight="1" x14ac:dyDescent="0.25">
      <c r="A137" s="112"/>
    </row>
    <row r="138" spans="1:1" ht="18" customHeight="1" x14ac:dyDescent="0.25">
      <c r="A138" s="112"/>
    </row>
    <row r="139" spans="1:1" ht="18" customHeight="1" x14ac:dyDescent="0.25">
      <c r="A139" s="112"/>
    </row>
    <row r="140" spans="1:1" ht="18" customHeight="1" x14ac:dyDescent="0.25">
      <c r="A140" s="112"/>
    </row>
    <row r="141" spans="1:1" ht="18" customHeight="1" x14ac:dyDescent="0.25">
      <c r="A141" s="112"/>
    </row>
    <row r="142" spans="1:1" ht="18" customHeight="1" x14ac:dyDescent="0.25">
      <c r="A142" s="112"/>
    </row>
    <row r="143" spans="1:1" ht="18" customHeight="1" x14ac:dyDescent="0.25">
      <c r="A143" s="112"/>
    </row>
    <row r="144" spans="1:1" ht="18" customHeight="1" x14ac:dyDescent="0.25">
      <c r="A144" s="112"/>
    </row>
    <row r="145" spans="1:1" ht="18" customHeight="1" x14ac:dyDescent="0.25">
      <c r="A145" s="112"/>
    </row>
    <row r="146" spans="1:1" ht="18" customHeight="1" x14ac:dyDescent="0.25">
      <c r="A146" s="112"/>
    </row>
    <row r="147" spans="1:1" ht="18" customHeight="1" x14ac:dyDescent="0.25">
      <c r="A147" s="112"/>
    </row>
    <row r="148" spans="1:1" ht="18" customHeight="1" x14ac:dyDescent="0.25">
      <c r="A148" s="112"/>
    </row>
    <row r="149" spans="1:1" ht="18" customHeight="1" x14ac:dyDescent="0.25">
      <c r="A149" s="112"/>
    </row>
    <row r="150" spans="1:1" ht="18" customHeight="1" x14ac:dyDescent="0.25">
      <c r="A150" s="112"/>
    </row>
    <row r="151" spans="1:1" ht="18" customHeight="1" x14ac:dyDescent="0.25">
      <c r="A151" s="112"/>
    </row>
    <row r="152" spans="1:1" ht="18" customHeight="1" x14ac:dyDescent="0.25">
      <c r="A152" s="112"/>
    </row>
    <row r="153" spans="1:1" ht="18" customHeight="1" x14ac:dyDescent="0.25">
      <c r="A153" s="112"/>
    </row>
    <row r="154" spans="1:1" ht="18" customHeight="1" x14ac:dyDescent="0.25">
      <c r="A154" s="112"/>
    </row>
    <row r="155" spans="1:1" ht="18" customHeight="1" x14ac:dyDescent="0.25">
      <c r="A155" s="112"/>
    </row>
    <row r="156" spans="1:1" ht="18" customHeight="1" x14ac:dyDescent="0.25">
      <c r="A156" s="112"/>
    </row>
    <row r="157" spans="1:1" ht="18" customHeight="1" x14ac:dyDescent="0.25">
      <c r="A157" s="112"/>
    </row>
    <row r="158" spans="1:1" ht="18" customHeight="1" x14ac:dyDescent="0.25">
      <c r="A158" s="112"/>
    </row>
    <row r="159" spans="1:1" ht="18" customHeight="1" x14ac:dyDescent="0.25">
      <c r="A159" s="112"/>
    </row>
    <row r="160" spans="1:1" ht="18" customHeight="1" x14ac:dyDescent="0.25">
      <c r="A160" s="112"/>
    </row>
    <row r="161" spans="1:1" ht="18" customHeight="1" x14ac:dyDescent="0.25">
      <c r="A161" s="112"/>
    </row>
    <row r="162" spans="1:1" ht="18" customHeight="1" x14ac:dyDescent="0.25">
      <c r="A162" s="112"/>
    </row>
    <row r="163" spans="1:1" ht="18" customHeight="1" x14ac:dyDescent="0.25">
      <c r="A163" s="112"/>
    </row>
    <row r="164" spans="1:1" ht="18" customHeight="1" x14ac:dyDescent="0.25">
      <c r="A164" s="112"/>
    </row>
    <row r="165" spans="1:1" ht="18" customHeight="1" x14ac:dyDescent="0.25">
      <c r="A165" s="112"/>
    </row>
    <row r="166" spans="1:1" ht="18" customHeight="1" x14ac:dyDescent="0.25">
      <c r="A166" s="112"/>
    </row>
    <row r="167" spans="1:1" ht="18" customHeight="1" x14ac:dyDescent="0.25">
      <c r="A167" s="112"/>
    </row>
    <row r="168" spans="1:1" ht="18" customHeight="1" x14ac:dyDescent="0.25">
      <c r="A168" s="112"/>
    </row>
    <row r="169" spans="1:1" ht="18" customHeight="1" x14ac:dyDescent="0.25">
      <c r="A169" s="112"/>
    </row>
    <row r="170" spans="1:1" ht="18" customHeight="1" x14ac:dyDescent="0.25">
      <c r="A170" s="112"/>
    </row>
    <row r="171" spans="1:1" ht="18" customHeight="1" x14ac:dyDescent="0.25">
      <c r="A171" s="112"/>
    </row>
    <row r="172" spans="1:1" ht="18" customHeight="1" x14ac:dyDescent="0.25">
      <c r="A172" s="112"/>
    </row>
    <row r="173" spans="1:1" ht="18" customHeight="1" x14ac:dyDescent="0.25">
      <c r="A173" s="112"/>
    </row>
    <row r="174" spans="1:1" ht="18" customHeight="1" x14ac:dyDescent="0.25">
      <c r="A174" s="112"/>
    </row>
    <row r="175" spans="1:1" ht="18" customHeight="1" x14ac:dyDescent="0.25">
      <c r="A175" s="112"/>
    </row>
    <row r="176" spans="1:1" ht="18" customHeight="1" x14ac:dyDescent="0.25">
      <c r="A176" s="112"/>
    </row>
    <row r="177" spans="1:1" ht="18" customHeight="1" x14ac:dyDescent="0.25">
      <c r="A177" s="112"/>
    </row>
    <row r="178" spans="1:1" ht="18" customHeight="1" x14ac:dyDescent="0.25">
      <c r="A178" s="112"/>
    </row>
    <row r="179" spans="1:1" ht="18" customHeight="1" x14ac:dyDescent="0.25">
      <c r="A179" s="112"/>
    </row>
    <row r="180" spans="1:1" ht="18" customHeight="1" x14ac:dyDescent="0.25">
      <c r="A180" s="112"/>
    </row>
    <row r="181" spans="1:1" ht="18" customHeight="1" x14ac:dyDescent="0.25">
      <c r="A181" s="112"/>
    </row>
    <row r="182" spans="1:1" ht="18" customHeight="1" x14ac:dyDescent="0.25">
      <c r="A182" s="112"/>
    </row>
    <row r="183" spans="1:1" ht="18" customHeight="1" x14ac:dyDescent="0.25">
      <c r="A183" s="112"/>
    </row>
    <row r="184" spans="1:1" ht="18" customHeight="1" x14ac:dyDescent="0.25">
      <c r="A184" s="112"/>
    </row>
    <row r="185" spans="1:1" ht="18" customHeight="1" x14ac:dyDescent="0.25">
      <c r="A185" s="112"/>
    </row>
    <row r="186" spans="1:1" ht="18" customHeight="1" x14ac:dyDescent="0.25">
      <c r="A186" s="112"/>
    </row>
    <row r="187" spans="1:1" ht="18" customHeight="1" x14ac:dyDescent="0.25">
      <c r="A187" s="112"/>
    </row>
    <row r="188" spans="1:1" ht="18" customHeight="1" x14ac:dyDescent="0.25">
      <c r="A188" s="112"/>
    </row>
    <row r="189" spans="1:1" ht="18" customHeight="1" x14ac:dyDescent="0.25">
      <c r="A189" s="112"/>
    </row>
    <row r="190" spans="1:1" ht="18" customHeight="1" x14ac:dyDescent="0.25">
      <c r="A190" s="112"/>
    </row>
    <row r="191" spans="1:1" ht="18" customHeight="1" x14ac:dyDescent="0.25">
      <c r="A191" s="112"/>
    </row>
    <row r="192" spans="1:1" ht="18" customHeight="1" x14ac:dyDescent="0.25">
      <c r="A192" s="112"/>
    </row>
    <row r="193" spans="1:1" ht="18" customHeight="1" x14ac:dyDescent="0.25">
      <c r="A193" s="112"/>
    </row>
    <row r="194" spans="1:1" ht="18" customHeight="1" x14ac:dyDescent="0.25">
      <c r="A194" s="112"/>
    </row>
    <row r="195" spans="1:1" ht="18" customHeight="1" x14ac:dyDescent="0.25">
      <c r="A195" s="112"/>
    </row>
    <row r="196" spans="1:1" ht="18" customHeight="1" x14ac:dyDescent="0.25">
      <c r="A196" s="112"/>
    </row>
    <row r="197" spans="1:1" ht="18" customHeight="1" x14ac:dyDescent="0.25">
      <c r="A197" s="112"/>
    </row>
    <row r="198" spans="1:1" ht="18" customHeight="1" x14ac:dyDescent="0.25">
      <c r="A198" s="112"/>
    </row>
    <row r="199" spans="1:1" ht="18" customHeight="1" x14ac:dyDescent="0.25">
      <c r="A199" s="112"/>
    </row>
    <row r="200" spans="1:1" ht="18" customHeight="1" x14ac:dyDescent="0.25">
      <c r="A200" s="112"/>
    </row>
    <row r="201" spans="1:1" ht="18" customHeight="1" x14ac:dyDescent="0.25">
      <c r="A201" s="112"/>
    </row>
    <row r="202" spans="1:1" ht="18" customHeight="1" x14ac:dyDescent="0.25">
      <c r="A202" s="112"/>
    </row>
    <row r="203" spans="1:1" ht="18" customHeight="1" x14ac:dyDescent="0.25">
      <c r="A203" s="112"/>
    </row>
    <row r="204" spans="1:1" ht="18" customHeight="1" x14ac:dyDescent="0.25">
      <c r="A204" s="112"/>
    </row>
    <row r="205" spans="1:1" ht="18" customHeight="1" x14ac:dyDescent="0.25">
      <c r="A205" s="112"/>
    </row>
    <row r="206" spans="1:1" ht="18" customHeight="1" x14ac:dyDescent="0.25">
      <c r="A206" s="112"/>
    </row>
    <row r="207" spans="1:1" ht="18" customHeight="1" x14ac:dyDescent="0.25">
      <c r="A207" s="112"/>
    </row>
    <row r="208" spans="1:1" ht="18" customHeight="1" x14ac:dyDescent="0.25">
      <c r="A208" s="112"/>
    </row>
    <row r="209" spans="1:1" ht="18" customHeight="1" x14ac:dyDescent="0.25">
      <c r="A209" s="112"/>
    </row>
    <row r="210" spans="1:1" ht="18" customHeight="1" x14ac:dyDescent="0.25">
      <c r="A210" s="112"/>
    </row>
    <row r="211" spans="1:1" ht="18" customHeight="1" x14ac:dyDescent="0.25">
      <c r="A211" s="112"/>
    </row>
    <row r="212" spans="1:1" ht="18" customHeight="1" x14ac:dyDescent="0.25">
      <c r="A212" s="112"/>
    </row>
    <row r="213" spans="1:1" ht="18" customHeight="1" x14ac:dyDescent="0.25">
      <c r="A213" s="112"/>
    </row>
    <row r="214" spans="1:1" ht="18" customHeight="1" x14ac:dyDescent="0.25">
      <c r="A214" s="112"/>
    </row>
    <row r="215" spans="1:1" ht="18" customHeight="1" x14ac:dyDescent="0.25">
      <c r="A215" s="112"/>
    </row>
    <row r="216" spans="1:1" ht="18" customHeight="1" x14ac:dyDescent="0.25">
      <c r="A216" s="112"/>
    </row>
    <row r="217" spans="1:1" ht="18" customHeight="1" x14ac:dyDescent="0.25">
      <c r="A217" s="112"/>
    </row>
    <row r="218" spans="1:1" ht="18" customHeight="1" x14ac:dyDescent="0.25">
      <c r="A218" s="112"/>
    </row>
    <row r="219" spans="1:1" ht="18" customHeight="1" x14ac:dyDescent="0.25">
      <c r="A219" s="112"/>
    </row>
    <row r="220" spans="1:1" ht="18" customHeight="1" x14ac:dyDescent="0.25">
      <c r="A220" s="112"/>
    </row>
    <row r="221" spans="1:1" ht="18" customHeight="1" x14ac:dyDescent="0.25">
      <c r="A221" s="112"/>
    </row>
    <row r="222" spans="1:1" ht="18" customHeight="1" x14ac:dyDescent="0.25">
      <c r="A222" s="112"/>
    </row>
    <row r="223" spans="1:1" ht="18" customHeight="1" x14ac:dyDescent="0.25">
      <c r="A223" s="112"/>
    </row>
    <row r="224" spans="1:1" ht="18" customHeight="1" x14ac:dyDescent="0.25">
      <c r="A224" s="112"/>
    </row>
    <row r="225" spans="1:1" ht="18" customHeight="1" x14ac:dyDescent="0.25">
      <c r="A225" s="112"/>
    </row>
    <row r="226" spans="1:1" ht="18" customHeight="1" x14ac:dyDescent="0.25">
      <c r="A226" s="112"/>
    </row>
    <row r="227" spans="1:1" ht="18" customHeight="1" x14ac:dyDescent="0.25">
      <c r="A227" s="112"/>
    </row>
    <row r="228" spans="1:1" ht="18" customHeight="1" x14ac:dyDescent="0.25">
      <c r="A228" s="112"/>
    </row>
    <row r="229" spans="1:1" ht="18" customHeight="1" x14ac:dyDescent="0.25">
      <c r="A229" s="112"/>
    </row>
    <row r="230" spans="1:1" ht="18" customHeight="1" x14ac:dyDescent="0.25">
      <c r="A230" s="112"/>
    </row>
    <row r="231" spans="1:1" ht="18" customHeight="1" x14ac:dyDescent="0.25">
      <c r="A231" s="112"/>
    </row>
    <row r="232" spans="1:1" ht="18" customHeight="1" x14ac:dyDescent="0.25">
      <c r="A232" s="112"/>
    </row>
    <row r="233" spans="1:1" ht="18" customHeight="1" x14ac:dyDescent="0.25">
      <c r="A233" s="112"/>
    </row>
    <row r="234" spans="1:1" ht="18" customHeight="1" x14ac:dyDescent="0.25">
      <c r="A234" s="112"/>
    </row>
    <row r="235" spans="1:1" ht="18" customHeight="1" x14ac:dyDescent="0.25">
      <c r="A235" s="112"/>
    </row>
    <row r="236" spans="1:1" ht="18" customHeight="1" x14ac:dyDescent="0.25">
      <c r="A236" s="112"/>
    </row>
    <row r="237" spans="1:1" ht="18" customHeight="1" x14ac:dyDescent="0.25">
      <c r="A237" s="112"/>
    </row>
    <row r="238" spans="1:1" ht="18" customHeight="1" x14ac:dyDescent="0.25">
      <c r="A238" s="112"/>
    </row>
    <row r="239" spans="1:1" ht="18" customHeight="1" x14ac:dyDescent="0.25">
      <c r="A239" s="112"/>
    </row>
    <row r="240" spans="1:1" ht="18" customHeight="1" x14ac:dyDescent="0.25">
      <c r="A240" s="112"/>
    </row>
    <row r="241" spans="1:1" ht="18" customHeight="1" x14ac:dyDescent="0.25">
      <c r="A241" s="112"/>
    </row>
    <row r="242" spans="1:1" ht="18" customHeight="1" x14ac:dyDescent="0.25">
      <c r="A242" s="112"/>
    </row>
    <row r="243" spans="1:1" ht="18" customHeight="1" x14ac:dyDescent="0.25">
      <c r="A243" s="112"/>
    </row>
    <row r="244" spans="1:1" ht="18" customHeight="1" x14ac:dyDescent="0.25">
      <c r="A244" s="112"/>
    </row>
    <row r="245" spans="1:1" ht="18" customHeight="1" x14ac:dyDescent="0.25">
      <c r="A245" s="112"/>
    </row>
    <row r="246" spans="1:1" ht="18" customHeight="1" x14ac:dyDescent="0.25">
      <c r="A246" s="112"/>
    </row>
    <row r="247" spans="1:1" ht="18" customHeight="1" x14ac:dyDescent="0.25">
      <c r="A247" s="112"/>
    </row>
    <row r="248" spans="1:1" ht="18" customHeight="1" x14ac:dyDescent="0.25">
      <c r="A248" s="112"/>
    </row>
    <row r="249" spans="1:1" ht="18" customHeight="1" x14ac:dyDescent="0.25">
      <c r="A249" s="112"/>
    </row>
    <row r="250" spans="1:1" ht="18" customHeight="1" x14ac:dyDescent="0.25">
      <c r="A250" s="112"/>
    </row>
    <row r="251" spans="1:1" ht="18" customHeight="1" x14ac:dyDescent="0.25">
      <c r="A251" s="112"/>
    </row>
    <row r="252" spans="1:1" ht="18" customHeight="1" x14ac:dyDescent="0.25">
      <c r="A252" s="112"/>
    </row>
    <row r="253" spans="1:1" ht="18" customHeight="1" x14ac:dyDescent="0.25">
      <c r="A253" s="112"/>
    </row>
    <row r="254" spans="1:1" ht="18" customHeight="1" x14ac:dyDescent="0.25">
      <c r="A254" s="112"/>
    </row>
    <row r="255" spans="1:1" ht="18" customHeight="1" x14ac:dyDescent="0.25">
      <c r="A255" s="112"/>
    </row>
    <row r="256" spans="1:1" ht="18" customHeight="1" x14ac:dyDescent="0.25">
      <c r="A256" s="112"/>
    </row>
    <row r="257" spans="1:1" ht="18" customHeight="1" x14ac:dyDescent="0.25">
      <c r="A257" s="112"/>
    </row>
    <row r="258" spans="1:1" ht="18" customHeight="1" x14ac:dyDescent="0.25">
      <c r="A258" s="112"/>
    </row>
    <row r="259" spans="1:1" ht="18" customHeight="1" x14ac:dyDescent="0.25">
      <c r="A259" s="112"/>
    </row>
    <row r="260" spans="1:1" ht="18" customHeight="1" x14ac:dyDescent="0.25">
      <c r="A260" s="112"/>
    </row>
    <row r="261" spans="1:1" ht="18" customHeight="1" x14ac:dyDescent="0.25">
      <c r="A261" s="112"/>
    </row>
    <row r="262" spans="1:1" ht="18" customHeight="1" x14ac:dyDescent="0.25">
      <c r="A262" s="112"/>
    </row>
    <row r="263" spans="1:1" ht="18" customHeight="1" x14ac:dyDescent="0.25">
      <c r="A263" s="112"/>
    </row>
    <row r="264" spans="1:1" ht="18" customHeight="1" x14ac:dyDescent="0.25">
      <c r="A264" s="112"/>
    </row>
    <row r="265" spans="1:1" ht="18" customHeight="1" x14ac:dyDescent="0.25">
      <c r="A265" s="112"/>
    </row>
    <row r="266" spans="1:1" ht="18" customHeight="1" x14ac:dyDescent="0.25">
      <c r="A266" s="112"/>
    </row>
    <row r="267" spans="1:1" ht="18" customHeight="1" x14ac:dyDescent="0.25">
      <c r="A267" s="112"/>
    </row>
    <row r="268" spans="1:1" ht="18" customHeight="1" x14ac:dyDescent="0.25">
      <c r="A268" s="112"/>
    </row>
    <row r="269" spans="1:1" ht="18" customHeight="1" x14ac:dyDescent="0.25">
      <c r="A269" s="112"/>
    </row>
    <row r="270" spans="1:1" ht="18" customHeight="1" x14ac:dyDescent="0.25">
      <c r="A270" s="112"/>
    </row>
    <row r="271" spans="1:1" ht="18" customHeight="1" x14ac:dyDescent="0.25">
      <c r="A271" s="112"/>
    </row>
    <row r="272" spans="1:1" ht="18" customHeight="1" x14ac:dyDescent="0.25">
      <c r="A272" s="112"/>
    </row>
    <row r="273" spans="1:1" ht="18" customHeight="1" x14ac:dyDescent="0.25">
      <c r="A273" s="112"/>
    </row>
    <row r="274" spans="1:1" ht="18" customHeight="1" x14ac:dyDescent="0.25">
      <c r="A274" s="112"/>
    </row>
    <row r="275" spans="1:1" ht="18" customHeight="1" x14ac:dyDescent="0.25">
      <c r="A275" s="112"/>
    </row>
    <row r="276" spans="1:1" ht="18" customHeight="1" x14ac:dyDescent="0.25">
      <c r="A276" s="112"/>
    </row>
    <row r="277" spans="1:1" ht="18" customHeight="1" x14ac:dyDescent="0.25">
      <c r="A277" s="112"/>
    </row>
    <row r="278" spans="1:1" ht="18" customHeight="1" x14ac:dyDescent="0.25">
      <c r="A278" s="112"/>
    </row>
    <row r="279" spans="1:1" ht="18" customHeight="1" x14ac:dyDescent="0.25">
      <c r="A279" s="112"/>
    </row>
    <row r="280" spans="1:1" ht="18" customHeight="1" x14ac:dyDescent="0.25">
      <c r="A280" s="112"/>
    </row>
    <row r="281" spans="1:1" ht="18" customHeight="1" x14ac:dyDescent="0.25">
      <c r="A281" s="112"/>
    </row>
    <row r="282" spans="1:1" ht="18" customHeight="1" x14ac:dyDescent="0.25">
      <c r="A282" s="112"/>
    </row>
    <row r="283" spans="1:1" ht="18" customHeight="1" x14ac:dyDescent="0.25">
      <c r="A283" s="112"/>
    </row>
    <row r="284" spans="1:1" ht="18" customHeight="1" x14ac:dyDescent="0.25">
      <c r="A284" s="112"/>
    </row>
    <row r="285" spans="1:1" ht="18" customHeight="1" x14ac:dyDescent="0.25">
      <c r="A285" s="112"/>
    </row>
    <row r="286" spans="1:1" ht="18" customHeight="1" x14ac:dyDescent="0.25">
      <c r="A286" s="112"/>
    </row>
    <row r="287" spans="1:1" ht="18" customHeight="1" x14ac:dyDescent="0.25">
      <c r="A287" s="112"/>
    </row>
    <row r="288" spans="1:1" ht="18" customHeight="1" x14ac:dyDescent="0.25">
      <c r="A288" s="112"/>
    </row>
    <row r="289" spans="1:1" ht="18" customHeight="1" x14ac:dyDescent="0.25">
      <c r="A289" s="112"/>
    </row>
    <row r="290" spans="1:1" ht="18" customHeight="1" x14ac:dyDescent="0.25">
      <c r="A290" s="112"/>
    </row>
    <row r="291" spans="1:1" ht="18" customHeight="1" x14ac:dyDescent="0.25">
      <c r="A291" s="112"/>
    </row>
    <row r="292" spans="1:1" ht="18" customHeight="1" x14ac:dyDescent="0.25">
      <c r="A292" s="112"/>
    </row>
    <row r="293" spans="1:1" ht="18" customHeight="1" x14ac:dyDescent="0.25">
      <c r="A293" s="112"/>
    </row>
    <row r="294" spans="1:1" ht="18" customHeight="1" x14ac:dyDescent="0.25">
      <c r="A294" s="112"/>
    </row>
    <row r="295" spans="1:1" ht="18" customHeight="1" x14ac:dyDescent="0.25">
      <c r="A295" s="112"/>
    </row>
    <row r="296" spans="1:1" ht="18" customHeight="1" x14ac:dyDescent="0.25">
      <c r="A296" s="112"/>
    </row>
    <row r="297" spans="1:1" ht="18" customHeight="1" x14ac:dyDescent="0.25">
      <c r="A297" s="112"/>
    </row>
    <row r="298" spans="1:1" ht="18" customHeight="1" x14ac:dyDescent="0.25">
      <c r="A298" s="112"/>
    </row>
    <row r="299" spans="1:1" ht="18" customHeight="1" x14ac:dyDescent="0.25">
      <c r="A299" s="112"/>
    </row>
    <row r="300" spans="1:1" ht="18" customHeight="1" x14ac:dyDescent="0.25">
      <c r="A300" s="112"/>
    </row>
    <row r="301" spans="1:1" ht="18" customHeight="1" x14ac:dyDescent="0.25">
      <c r="A301" s="112"/>
    </row>
    <row r="302" spans="1:1" ht="18" customHeight="1" x14ac:dyDescent="0.25">
      <c r="A302" s="112"/>
    </row>
    <row r="303" spans="1:1" ht="18" customHeight="1" x14ac:dyDescent="0.25">
      <c r="A303" s="112"/>
    </row>
    <row r="304" spans="1:1" ht="18" customHeight="1" x14ac:dyDescent="0.25">
      <c r="A304" s="112"/>
    </row>
    <row r="305" spans="1:1" ht="18" customHeight="1" x14ac:dyDescent="0.25">
      <c r="A305" s="112"/>
    </row>
    <row r="306" spans="1:1" ht="18" customHeight="1" x14ac:dyDescent="0.25">
      <c r="A306" s="112"/>
    </row>
    <row r="307" spans="1:1" ht="18" customHeight="1" x14ac:dyDescent="0.25">
      <c r="A307" s="112"/>
    </row>
    <row r="308" spans="1:1" ht="18" customHeight="1" x14ac:dyDescent="0.25">
      <c r="A308" s="112"/>
    </row>
    <row r="309" spans="1:1" ht="18" customHeight="1" x14ac:dyDescent="0.25">
      <c r="A309" s="112"/>
    </row>
    <row r="310" spans="1:1" ht="18" customHeight="1" x14ac:dyDescent="0.25">
      <c r="A310" s="112"/>
    </row>
    <row r="311" spans="1:1" ht="18" customHeight="1" x14ac:dyDescent="0.25">
      <c r="A311" s="112"/>
    </row>
    <row r="312" spans="1:1" ht="18" customHeight="1" x14ac:dyDescent="0.25">
      <c r="A312" s="112"/>
    </row>
    <row r="313" spans="1:1" ht="18" customHeight="1" x14ac:dyDescent="0.25">
      <c r="A313" s="112"/>
    </row>
    <row r="314" spans="1:1" ht="18" customHeight="1" x14ac:dyDescent="0.25">
      <c r="A314" s="112"/>
    </row>
    <row r="315" spans="1:1" ht="18" customHeight="1" x14ac:dyDescent="0.25">
      <c r="A315" s="112"/>
    </row>
    <row r="316" spans="1:1" ht="18" customHeight="1" x14ac:dyDescent="0.25">
      <c r="A316" s="112"/>
    </row>
    <row r="317" spans="1:1" ht="18" customHeight="1" x14ac:dyDescent="0.25">
      <c r="A317" s="112"/>
    </row>
    <row r="318" spans="1:1" ht="18" customHeight="1" x14ac:dyDescent="0.25">
      <c r="A318" s="112"/>
    </row>
    <row r="319" spans="1:1" ht="18" customHeight="1" x14ac:dyDescent="0.25">
      <c r="A319" s="112"/>
    </row>
    <row r="320" spans="1:1" ht="18" customHeight="1" x14ac:dyDescent="0.25">
      <c r="A320" s="112"/>
    </row>
    <row r="321" spans="1:1" ht="18" customHeight="1" x14ac:dyDescent="0.25">
      <c r="A321" s="112"/>
    </row>
    <row r="322" spans="1:1" ht="18" customHeight="1" x14ac:dyDescent="0.25">
      <c r="A322" s="112"/>
    </row>
    <row r="323" spans="1:1" ht="18" customHeight="1" x14ac:dyDescent="0.25">
      <c r="A323" s="112"/>
    </row>
    <row r="324" spans="1:1" ht="18" customHeight="1" x14ac:dyDescent="0.25">
      <c r="A324" s="112"/>
    </row>
    <row r="325" spans="1:1" ht="18" customHeight="1" x14ac:dyDescent="0.25">
      <c r="A325" s="112"/>
    </row>
    <row r="326" spans="1:1" ht="18" customHeight="1" x14ac:dyDescent="0.25">
      <c r="A326" s="112"/>
    </row>
    <row r="327" spans="1:1" ht="18" customHeight="1" x14ac:dyDescent="0.25">
      <c r="A327" s="112"/>
    </row>
    <row r="328" spans="1:1" ht="18" customHeight="1" x14ac:dyDescent="0.25">
      <c r="A328" s="112"/>
    </row>
    <row r="329" spans="1:1" ht="18" customHeight="1" x14ac:dyDescent="0.25">
      <c r="A329" s="112"/>
    </row>
    <row r="330" spans="1:1" ht="18" customHeight="1" x14ac:dyDescent="0.25">
      <c r="A330" s="112"/>
    </row>
    <row r="331" spans="1:1" ht="18" customHeight="1" x14ac:dyDescent="0.25">
      <c r="A331" s="112"/>
    </row>
    <row r="332" spans="1:1" ht="18" customHeight="1" x14ac:dyDescent="0.25">
      <c r="A332" s="112"/>
    </row>
    <row r="333" spans="1:1" ht="18" customHeight="1" x14ac:dyDescent="0.25">
      <c r="A333" s="112"/>
    </row>
    <row r="334" spans="1:1" ht="18" customHeight="1" x14ac:dyDescent="0.25">
      <c r="A334" s="112"/>
    </row>
    <row r="335" spans="1:1" ht="18" customHeight="1" x14ac:dyDescent="0.25">
      <c r="A335" s="112"/>
    </row>
    <row r="336" spans="1:1" ht="18" customHeight="1" x14ac:dyDescent="0.25">
      <c r="A336" s="112"/>
    </row>
    <row r="337" spans="1:1" ht="18" customHeight="1" x14ac:dyDescent="0.25">
      <c r="A337" s="112"/>
    </row>
    <row r="338" spans="1:1" ht="18" customHeight="1" x14ac:dyDescent="0.25">
      <c r="A338" s="112"/>
    </row>
    <row r="339" spans="1:1" ht="18" customHeight="1" x14ac:dyDescent="0.25">
      <c r="A339" s="112"/>
    </row>
    <row r="340" spans="1:1" ht="18" customHeight="1" x14ac:dyDescent="0.25">
      <c r="A340" s="112"/>
    </row>
    <row r="341" spans="1:1" ht="18" customHeight="1" x14ac:dyDescent="0.25">
      <c r="A341" s="112"/>
    </row>
    <row r="342" spans="1:1" ht="18" customHeight="1" x14ac:dyDescent="0.25">
      <c r="A342" s="112"/>
    </row>
    <row r="343" spans="1:1" ht="18" customHeight="1" x14ac:dyDescent="0.25">
      <c r="A343" s="112"/>
    </row>
    <row r="344" spans="1:1" ht="18" customHeight="1" x14ac:dyDescent="0.25">
      <c r="A344" s="112"/>
    </row>
    <row r="345" spans="1:1" ht="18" customHeight="1" x14ac:dyDescent="0.25">
      <c r="A345" s="112"/>
    </row>
    <row r="346" spans="1:1" ht="18" customHeight="1" x14ac:dyDescent="0.25">
      <c r="A346" s="112"/>
    </row>
    <row r="347" spans="1:1" ht="18" customHeight="1" x14ac:dyDescent="0.25">
      <c r="A347" s="112"/>
    </row>
    <row r="348" spans="1:1" ht="18" customHeight="1" x14ac:dyDescent="0.25">
      <c r="A348" s="112"/>
    </row>
    <row r="349" spans="1:1" ht="18" customHeight="1" x14ac:dyDescent="0.25">
      <c r="A349" s="112"/>
    </row>
    <row r="350" spans="1:1" ht="18" customHeight="1" x14ac:dyDescent="0.25">
      <c r="A350" s="112"/>
    </row>
    <row r="351" spans="1:1" ht="18" customHeight="1" x14ac:dyDescent="0.25">
      <c r="A351" s="112"/>
    </row>
    <row r="352" spans="1:1" ht="18" customHeight="1" x14ac:dyDescent="0.25">
      <c r="A352" s="112"/>
    </row>
    <row r="353" spans="1:1" ht="18" customHeight="1" x14ac:dyDescent="0.25">
      <c r="A353" s="112"/>
    </row>
    <row r="354" spans="1:1" ht="18" customHeight="1" x14ac:dyDescent="0.25">
      <c r="A354" s="112"/>
    </row>
    <row r="355" spans="1:1" ht="18" customHeight="1" x14ac:dyDescent="0.25">
      <c r="A355" s="112"/>
    </row>
    <row r="356" spans="1:1" ht="18" customHeight="1" x14ac:dyDescent="0.25">
      <c r="A356" s="112"/>
    </row>
    <row r="357" spans="1:1" ht="18" customHeight="1" x14ac:dyDescent="0.25">
      <c r="A357" s="112"/>
    </row>
    <row r="358" spans="1:1" ht="18" customHeight="1" x14ac:dyDescent="0.25">
      <c r="A358" s="112"/>
    </row>
    <row r="359" spans="1:1" ht="18" customHeight="1" x14ac:dyDescent="0.25">
      <c r="A359" s="112"/>
    </row>
    <row r="360" spans="1:1" ht="18" customHeight="1" x14ac:dyDescent="0.25">
      <c r="A360" s="112"/>
    </row>
    <row r="361" spans="1:1" ht="18" customHeight="1" x14ac:dyDescent="0.25">
      <c r="A361" s="112"/>
    </row>
    <row r="362" spans="1:1" ht="18" customHeight="1" x14ac:dyDescent="0.25">
      <c r="A362" s="112"/>
    </row>
    <row r="363" spans="1:1" ht="18" customHeight="1" x14ac:dyDescent="0.25">
      <c r="A363" s="112"/>
    </row>
    <row r="364" spans="1:1" ht="18" customHeight="1" x14ac:dyDescent="0.25">
      <c r="A364" s="112"/>
    </row>
    <row r="365" spans="1:1" ht="18" customHeight="1" x14ac:dyDescent="0.25">
      <c r="A365" s="112"/>
    </row>
    <row r="366" spans="1:1" ht="18" customHeight="1" x14ac:dyDescent="0.25">
      <c r="A366" s="112"/>
    </row>
    <row r="367" spans="1:1" ht="18" customHeight="1" x14ac:dyDescent="0.25">
      <c r="A367" s="112"/>
    </row>
    <row r="368" spans="1:1" ht="18" customHeight="1" x14ac:dyDescent="0.25">
      <c r="A368" s="112"/>
    </row>
    <row r="369" spans="1:1" ht="18" customHeight="1" x14ac:dyDescent="0.25">
      <c r="A369" s="112"/>
    </row>
    <row r="370" spans="1:1" ht="18" customHeight="1" x14ac:dyDescent="0.25">
      <c r="A370" s="112"/>
    </row>
    <row r="371" spans="1:1" ht="18" customHeight="1" x14ac:dyDescent="0.25">
      <c r="A371" s="112"/>
    </row>
    <row r="372" spans="1:1" ht="18" customHeight="1" x14ac:dyDescent="0.25">
      <c r="A372" s="112"/>
    </row>
    <row r="373" spans="1:1" ht="18" customHeight="1" x14ac:dyDescent="0.25">
      <c r="A373" s="112"/>
    </row>
    <row r="374" spans="1:1" ht="18" customHeight="1" x14ac:dyDescent="0.25">
      <c r="A374" s="112"/>
    </row>
    <row r="375" spans="1:1" ht="18" customHeight="1" x14ac:dyDescent="0.25">
      <c r="A375" s="112"/>
    </row>
    <row r="376" spans="1:1" ht="18" customHeight="1" x14ac:dyDescent="0.25">
      <c r="A376" s="112"/>
    </row>
    <row r="377" spans="1:1" ht="18" customHeight="1" x14ac:dyDescent="0.25">
      <c r="A377" s="112"/>
    </row>
    <row r="378" spans="1:1" ht="18" customHeight="1" x14ac:dyDescent="0.25">
      <c r="A378" s="112"/>
    </row>
    <row r="379" spans="1:1" ht="18" customHeight="1" x14ac:dyDescent="0.25">
      <c r="A379" s="112"/>
    </row>
    <row r="380" spans="1:1" ht="18" customHeight="1" x14ac:dyDescent="0.25">
      <c r="A380" s="112"/>
    </row>
    <row r="381" spans="1:1" ht="18" customHeight="1" x14ac:dyDescent="0.25">
      <c r="A381" s="112"/>
    </row>
    <row r="382" spans="1:1" ht="18" customHeight="1" x14ac:dyDescent="0.25">
      <c r="A382" s="112"/>
    </row>
    <row r="383" spans="1:1" ht="18" customHeight="1" x14ac:dyDescent="0.25">
      <c r="A383" s="112"/>
    </row>
    <row r="384" spans="1:1" ht="18" customHeight="1" x14ac:dyDescent="0.25">
      <c r="A384" s="112"/>
    </row>
    <row r="385" spans="1:1" ht="18" customHeight="1" x14ac:dyDescent="0.25">
      <c r="A385" s="112"/>
    </row>
    <row r="386" spans="1:1" ht="18" customHeight="1" x14ac:dyDescent="0.25">
      <c r="A386" s="112"/>
    </row>
    <row r="387" spans="1:1" ht="18" customHeight="1" x14ac:dyDescent="0.25">
      <c r="A387" s="112"/>
    </row>
    <row r="388" spans="1:1" ht="18" customHeight="1" x14ac:dyDescent="0.25">
      <c r="A388" s="112"/>
    </row>
    <row r="389" spans="1:1" ht="18" customHeight="1" x14ac:dyDescent="0.25">
      <c r="A389" s="112"/>
    </row>
    <row r="390" spans="1:1" ht="18" customHeight="1" x14ac:dyDescent="0.25">
      <c r="A390" s="112"/>
    </row>
    <row r="391" spans="1:1" ht="18" customHeight="1" x14ac:dyDescent="0.25">
      <c r="A391" s="112"/>
    </row>
    <row r="392" spans="1:1" ht="18" customHeight="1" x14ac:dyDescent="0.25">
      <c r="A392" s="112"/>
    </row>
    <row r="393" spans="1:1" ht="18" customHeight="1" x14ac:dyDescent="0.25">
      <c r="A393" s="112"/>
    </row>
    <row r="394" spans="1:1" ht="18" customHeight="1" x14ac:dyDescent="0.25">
      <c r="A394" s="112"/>
    </row>
    <row r="395" spans="1:1" ht="18" customHeight="1" x14ac:dyDescent="0.25">
      <c r="A395" s="112"/>
    </row>
    <row r="396" spans="1:1" ht="18" customHeight="1" x14ac:dyDescent="0.25">
      <c r="A396" s="112"/>
    </row>
    <row r="397" spans="1:1" ht="18" customHeight="1" x14ac:dyDescent="0.25">
      <c r="A397" s="112"/>
    </row>
    <row r="398" spans="1:1" ht="18" customHeight="1" x14ac:dyDescent="0.25">
      <c r="A398" s="112"/>
    </row>
    <row r="399" spans="1:1" ht="18" customHeight="1" x14ac:dyDescent="0.25">
      <c r="A399" s="112"/>
    </row>
    <row r="400" spans="1:1" ht="18" customHeight="1" x14ac:dyDescent="0.25">
      <c r="A400" s="112"/>
    </row>
    <row r="401" spans="1:1" ht="18" customHeight="1" x14ac:dyDescent="0.25">
      <c r="A401" s="112"/>
    </row>
    <row r="402" spans="1:1" ht="18" customHeight="1" x14ac:dyDescent="0.25">
      <c r="A402" s="112"/>
    </row>
    <row r="403" spans="1:1" ht="18" customHeight="1" x14ac:dyDescent="0.25">
      <c r="A403" s="112"/>
    </row>
    <row r="404" spans="1:1" ht="18" customHeight="1" x14ac:dyDescent="0.25">
      <c r="A404" s="112"/>
    </row>
    <row r="405" spans="1:1" ht="18" customHeight="1" x14ac:dyDescent="0.25">
      <c r="A405" s="112"/>
    </row>
    <row r="406" spans="1:1" ht="18" customHeight="1" x14ac:dyDescent="0.25">
      <c r="A406" s="112"/>
    </row>
    <row r="407" spans="1:1" ht="18" customHeight="1" x14ac:dyDescent="0.25">
      <c r="A407" s="112"/>
    </row>
    <row r="408" spans="1:1" ht="18" customHeight="1" x14ac:dyDescent="0.25">
      <c r="A408" s="112"/>
    </row>
    <row r="409" spans="1:1" ht="18" customHeight="1" x14ac:dyDescent="0.25">
      <c r="A409" s="112"/>
    </row>
    <row r="410" spans="1:1" ht="18" customHeight="1" x14ac:dyDescent="0.25">
      <c r="A410" s="112"/>
    </row>
    <row r="411" spans="1:1" ht="18" customHeight="1" x14ac:dyDescent="0.25">
      <c r="A411" s="112"/>
    </row>
    <row r="412" spans="1:1" ht="18" customHeight="1" x14ac:dyDescent="0.25">
      <c r="A412" s="112"/>
    </row>
    <row r="413" spans="1:1" ht="18" customHeight="1" x14ac:dyDescent="0.25">
      <c r="A413" s="112"/>
    </row>
    <row r="414" spans="1:1" ht="18" customHeight="1" x14ac:dyDescent="0.25">
      <c r="A414" s="112"/>
    </row>
    <row r="415" spans="1:1" ht="18" customHeight="1" x14ac:dyDescent="0.25">
      <c r="A415" s="112"/>
    </row>
    <row r="416" spans="1:1" ht="18" customHeight="1" x14ac:dyDescent="0.25">
      <c r="A416" s="112"/>
    </row>
    <row r="417" spans="1:1" ht="18" customHeight="1" x14ac:dyDescent="0.25">
      <c r="A417" s="112"/>
    </row>
    <row r="418" spans="1:1" ht="18" customHeight="1" x14ac:dyDescent="0.25">
      <c r="A418" s="112"/>
    </row>
    <row r="419" spans="1:1" ht="18" customHeight="1" x14ac:dyDescent="0.25">
      <c r="A419" s="112"/>
    </row>
    <row r="420" spans="1:1" ht="18" customHeight="1" x14ac:dyDescent="0.25">
      <c r="A420" s="112"/>
    </row>
    <row r="421" spans="1:1" ht="18" customHeight="1" x14ac:dyDescent="0.25">
      <c r="A421" s="112"/>
    </row>
    <row r="422" spans="1:1" ht="18" customHeight="1" x14ac:dyDescent="0.25">
      <c r="A422" s="112"/>
    </row>
    <row r="423" spans="1:1" ht="18" customHeight="1" x14ac:dyDescent="0.25">
      <c r="A423" s="112"/>
    </row>
    <row r="424" spans="1:1" ht="18" customHeight="1" x14ac:dyDescent="0.25">
      <c r="A424" s="112"/>
    </row>
    <row r="425" spans="1:1" ht="18" customHeight="1" x14ac:dyDescent="0.25">
      <c r="A425" s="112"/>
    </row>
    <row r="426" spans="1:1" ht="18" customHeight="1" x14ac:dyDescent="0.25">
      <c r="A426" s="112"/>
    </row>
    <row r="427" spans="1:1" ht="18" customHeight="1" x14ac:dyDescent="0.25">
      <c r="A427" s="112"/>
    </row>
    <row r="428" spans="1:1" ht="18" customHeight="1" x14ac:dyDescent="0.25">
      <c r="A428" s="112"/>
    </row>
    <row r="429" spans="1:1" ht="18" customHeight="1" x14ac:dyDescent="0.25">
      <c r="A429" s="112"/>
    </row>
    <row r="430" spans="1:1" ht="18" customHeight="1" x14ac:dyDescent="0.25">
      <c r="A430" s="112"/>
    </row>
    <row r="431" spans="1:1" ht="18" customHeight="1" x14ac:dyDescent="0.25">
      <c r="A431" s="112"/>
    </row>
    <row r="432" spans="1:1" ht="18" customHeight="1" x14ac:dyDescent="0.25">
      <c r="A432" s="112"/>
    </row>
    <row r="433" spans="1:1" ht="18" customHeight="1" x14ac:dyDescent="0.25">
      <c r="A433" s="112"/>
    </row>
    <row r="434" spans="1:1" ht="18" customHeight="1" x14ac:dyDescent="0.25">
      <c r="A434" s="112"/>
    </row>
    <row r="435" spans="1:1" ht="18" customHeight="1" x14ac:dyDescent="0.25">
      <c r="A435" s="112"/>
    </row>
    <row r="436" spans="1:1" ht="18" customHeight="1" x14ac:dyDescent="0.25">
      <c r="A436" s="112"/>
    </row>
    <row r="437" spans="1:1" ht="18" customHeight="1" x14ac:dyDescent="0.25">
      <c r="A437" s="112"/>
    </row>
    <row r="438" spans="1:1" ht="18" customHeight="1" x14ac:dyDescent="0.25">
      <c r="A438" s="112"/>
    </row>
    <row r="439" spans="1:1" ht="18" customHeight="1" x14ac:dyDescent="0.25">
      <c r="A439" s="112"/>
    </row>
    <row r="440" spans="1:1" ht="18" customHeight="1" x14ac:dyDescent="0.25">
      <c r="A440" s="112"/>
    </row>
    <row r="441" spans="1:1" ht="18" customHeight="1" x14ac:dyDescent="0.25">
      <c r="A441" s="112"/>
    </row>
    <row r="442" spans="1:1" ht="18" customHeight="1" x14ac:dyDescent="0.25">
      <c r="A442" s="112"/>
    </row>
    <row r="443" spans="1:1" ht="18" customHeight="1" x14ac:dyDescent="0.25">
      <c r="A443" s="112"/>
    </row>
    <row r="444" spans="1:1" ht="18" customHeight="1" x14ac:dyDescent="0.25">
      <c r="A444" s="112"/>
    </row>
    <row r="445" spans="1:1" ht="18" customHeight="1" x14ac:dyDescent="0.25">
      <c r="A445" s="112"/>
    </row>
    <row r="446" spans="1:1" ht="18" customHeight="1" x14ac:dyDescent="0.25">
      <c r="A446" s="112"/>
    </row>
    <row r="447" spans="1:1" ht="18" customHeight="1" x14ac:dyDescent="0.25">
      <c r="A447" s="112"/>
    </row>
    <row r="448" spans="1:1" ht="18" customHeight="1" x14ac:dyDescent="0.25">
      <c r="A448" s="112"/>
    </row>
    <row r="449" spans="1:1" ht="18" customHeight="1" x14ac:dyDescent="0.25">
      <c r="A449" s="112"/>
    </row>
    <row r="450" spans="1:1" ht="18" customHeight="1" x14ac:dyDescent="0.25">
      <c r="A450" s="112"/>
    </row>
    <row r="451" spans="1:1" ht="18" customHeight="1" x14ac:dyDescent="0.25">
      <c r="A451" s="112"/>
    </row>
    <row r="452" spans="1:1" ht="18" customHeight="1" x14ac:dyDescent="0.25">
      <c r="A452" s="112"/>
    </row>
    <row r="453" spans="1:1" ht="18" customHeight="1" x14ac:dyDescent="0.25">
      <c r="A453" s="112"/>
    </row>
    <row r="454" spans="1:1" ht="18" customHeight="1" x14ac:dyDescent="0.25">
      <c r="A454" s="112"/>
    </row>
    <row r="455" spans="1:1" ht="18" customHeight="1" x14ac:dyDescent="0.25">
      <c r="A455" s="112"/>
    </row>
    <row r="456" spans="1:1" ht="18" customHeight="1" x14ac:dyDescent="0.25">
      <c r="A456" s="112"/>
    </row>
    <row r="457" spans="1:1" ht="18" customHeight="1" x14ac:dyDescent="0.25">
      <c r="A457" s="112"/>
    </row>
    <row r="458" spans="1:1" ht="18" customHeight="1" x14ac:dyDescent="0.25">
      <c r="A458" s="112"/>
    </row>
    <row r="459" spans="1:1" ht="18" customHeight="1" x14ac:dyDescent="0.25">
      <c r="A459" s="112"/>
    </row>
    <row r="460" spans="1:1" ht="18" customHeight="1" x14ac:dyDescent="0.25">
      <c r="A460" s="112"/>
    </row>
    <row r="461" spans="1:1" ht="18" customHeight="1" x14ac:dyDescent="0.25">
      <c r="A461" s="112"/>
    </row>
    <row r="462" spans="1:1" ht="18" customHeight="1" x14ac:dyDescent="0.25">
      <c r="A462" s="112"/>
    </row>
    <row r="463" spans="1:1" ht="18" customHeight="1" x14ac:dyDescent="0.25">
      <c r="A463" s="112"/>
    </row>
    <row r="464" spans="1:1" ht="18" customHeight="1" x14ac:dyDescent="0.25">
      <c r="A464" s="112"/>
    </row>
    <row r="465" spans="1:1" ht="18" customHeight="1" x14ac:dyDescent="0.25">
      <c r="A465" s="112"/>
    </row>
    <row r="466" spans="1:1" ht="18" customHeight="1" x14ac:dyDescent="0.25">
      <c r="A466" s="112"/>
    </row>
    <row r="467" spans="1:1" ht="18" customHeight="1" x14ac:dyDescent="0.25">
      <c r="A467" s="112"/>
    </row>
    <row r="468" spans="1:1" ht="18" customHeight="1" x14ac:dyDescent="0.25">
      <c r="A468" s="112"/>
    </row>
    <row r="469" spans="1:1" ht="18" customHeight="1" x14ac:dyDescent="0.25">
      <c r="A469" s="112"/>
    </row>
    <row r="470" spans="1:1" ht="18" customHeight="1" x14ac:dyDescent="0.25">
      <c r="A470" s="112"/>
    </row>
    <row r="471" spans="1:1" ht="18" customHeight="1" x14ac:dyDescent="0.25">
      <c r="A471" s="112"/>
    </row>
    <row r="472" spans="1:1" ht="18" customHeight="1" x14ac:dyDescent="0.25">
      <c r="A472" s="112"/>
    </row>
    <row r="473" spans="1:1" ht="18" customHeight="1" x14ac:dyDescent="0.25">
      <c r="A473" s="112"/>
    </row>
    <row r="474" spans="1:1" ht="18" customHeight="1" x14ac:dyDescent="0.25">
      <c r="A474" s="112"/>
    </row>
    <row r="475" spans="1:1" ht="18" customHeight="1" x14ac:dyDescent="0.25">
      <c r="A475" s="112"/>
    </row>
    <row r="476" spans="1:1" ht="18" customHeight="1" x14ac:dyDescent="0.25">
      <c r="A476" s="112"/>
    </row>
    <row r="477" spans="1:1" ht="18" customHeight="1" x14ac:dyDescent="0.25">
      <c r="A477" s="112"/>
    </row>
    <row r="478" spans="1:1" ht="18" customHeight="1" x14ac:dyDescent="0.25">
      <c r="A478" s="112"/>
    </row>
    <row r="479" spans="1:1" ht="18" customHeight="1" x14ac:dyDescent="0.25">
      <c r="A479" s="112"/>
    </row>
    <row r="480" spans="1:1" ht="18" customHeight="1" x14ac:dyDescent="0.25">
      <c r="A480" s="112"/>
    </row>
    <row r="481" spans="1:1" ht="18" customHeight="1" x14ac:dyDescent="0.25">
      <c r="A481" s="112"/>
    </row>
    <row r="482" spans="1:1" ht="18" customHeight="1" x14ac:dyDescent="0.25">
      <c r="A482" s="112"/>
    </row>
    <row r="483" spans="1:1" ht="18" customHeight="1" x14ac:dyDescent="0.25">
      <c r="A483" s="112"/>
    </row>
    <row r="484" spans="1:1" ht="18" customHeight="1" x14ac:dyDescent="0.25">
      <c r="A484" s="112"/>
    </row>
    <row r="485" spans="1:1" ht="18" customHeight="1" x14ac:dyDescent="0.25">
      <c r="A485" s="112"/>
    </row>
    <row r="486" spans="1:1" ht="18" customHeight="1" x14ac:dyDescent="0.25">
      <c r="A486" s="112"/>
    </row>
    <row r="487" spans="1:1" ht="18" customHeight="1" x14ac:dyDescent="0.25">
      <c r="A487" s="112"/>
    </row>
    <row r="488" spans="1:1" ht="18" customHeight="1" x14ac:dyDescent="0.25">
      <c r="A488" s="112"/>
    </row>
    <row r="489" spans="1:1" ht="18" customHeight="1" x14ac:dyDescent="0.25">
      <c r="A489" s="112"/>
    </row>
    <row r="490" spans="1:1" ht="18" customHeight="1" x14ac:dyDescent="0.25">
      <c r="A490" s="112"/>
    </row>
    <row r="491" spans="1:1" ht="18" customHeight="1" x14ac:dyDescent="0.25">
      <c r="A491" s="112"/>
    </row>
    <row r="492" spans="1:1" ht="18" customHeight="1" x14ac:dyDescent="0.25">
      <c r="A492" s="112"/>
    </row>
    <row r="493" spans="1:1" ht="18" customHeight="1" x14ac:dyDescent="0.25">
      <c r="A493" s="112"/>
    </row>
    <row r="494" spans="1:1" ht="18" customHeight="1" x14ac:dyDescent="0.25">
      <c r="A494" s="112"/>
    </row>
    <row r="495" spans="1:1" ht="18" customHeight="1" x14ac:dyDescent="0.25">
      <c r="A495" s="112"/>
    </row>
    <row r="496" spans="1:1" ht="18" customHeight="1" x14ac:dyDescent="0.25">
      <c r="A496" s="112"/>
    </row>
    <row r="497" spans="1:1" ht="18" customHeight="1" x14ac:dyDescent="0.25">
      <c r="A497" s="112"/>
    </row>
    <row r="498" spans="1:1" ht="18" customHeight="1" x14ac:dyDescent="0.25">
      <c r="A498" s="112"/>
    </row>
    <row r="499" spans="1:1" ht="18" customHeight="1" x14ac:dyDescent="0.25">
      <c r="A499" s="112"/>
    </row>
    <row r="500" spans="1:1" ht="18" customHeight="1" x14ac:dyDescent="0.25">
      <c r="A500" s="112"/>
    </row>
    <row r="501" spans="1:1" ht="18" customHeight="1" x14ac:dyDescent="0.25">
      <c r="A501" s="112"/>
    </row>
    <row r="502" spans="1:1" ht="18" customHeight="1" x14ac:dyDescent="0.25">
      <c r="A502" s="112"/>
    </row>
    <row r="503" spans="1:1" ht="18" customHeight="1" x14ac:dyDescent="0.25">
      <c r="A503" s="112"/>
    </row>
    <row r="504" spans="1:1" ht="18" customHeight="1" x14ac:dyDescent="0.25">
      <c r="A504" s="112"/>
    </row>
    <row r="505" spans="1:1" ht="18" customHeight="1" x14ac:dyDescent="0.25">
      <c r="A505" s="112"/>
    </row>
    <row r="506" spans="1:1" ht="18" customHeight="1" x14ac:dyDescent="0.25">
      <c r="A506" s="112"/>
    </row>
    <row r="507" spans="1:1" ht="18" customHeight="1" x14ac:dyDescent="0.25">
      <c r="A507" s="112"/>
    </row>
    <row r="508" spans="1:1" ht="18" customHeight="1" x14ac:dyDescent="0.25">
      <c r="A508" s="112"/>
    </row>
    <row r="509" spans="1:1" ht="18" customHeight="1" x14ac:dyDescent="0.25">
      <c r="A509" s="112"/>
    </row>
    <row r="510" spans="1:1" ht="18" customHeight="1" x14ac:dyDescent="0.25">
      <c r="A510" s="112"/>
    </row>
    <row r="511" spans="1:1" ht="18" customHeight="1" x14ac:dyDescent="0.25">
      <c r="A511" s="112"/>
    </row>
    <row r="512" spans="1:1" ht="18" customHeight="1" x14ac:dyDescent="0.25">
      <c r="A512" s="112"/>
    </row>
    <row r="513" spans="1:1" ht="18" customHeight="1" x14ac:dyDescent="0.25">
      <c r="A513" s="112"/>
    </row>
    <row r="514" spans="1:1" ht="18" customHeight="1" x14ac:dyDescent="0.25">
      <c r="A514" s="112"/>
    </row>
    <row r="515" spans="1:1" ht="18" customHeight="1" x14ac:dyDescent="0.25">
      <c r="A515" s="112"/>
    </row>
    <row r="516" spans="1:1" ht="18" customHeight="1" x14ac:dyDescent="0.25">
      <c r="A516" s="112"/>
    </row>
    <row r="517" spans="1:1" ht="18" customHeight="1" x14ac:dyDescent="0.25">
      <c r="A517" s="112"/>
    </row>
    <row r="518" spans="1:1" ht="18" customHeight="1" x14ac:dyDescent="0.25">
      <c r="A518" s="112"/>
    </row>
    <row r="519" spans="1:1" ht="18" customHeight="1" x14ac:dyDescent="0.25">
      <c r="A519" s="112"/>
    </row>
    <row r="520" spans="1:1" ht="18" customHeight="1" x14ac:dyDescent="0.25">
      <c r="A520" s="112"/>
    </row>
    <row r="521" spans="1:1" ht="18" customHeight="1" x14ac:dyDescent="0.25">
      <c r="A521" s="112"/>
    </row>
    <row r="522" spans="1:1" ht="18" customHeight="1" x14ac:dyDescent="0.25">
      <c r="A522" s="112"/>
    </row>
    <row r="523" spans="1:1" ht="18" customHeight="1" x14ac:dyDescent="0.25">
      <c r="A523" s="112"/>
    </row>
    <row r="524" spans="1:1" ht="18" customHeight="1" x14ac:dyDescent="0.25">
      <c r="A524" s="112"/>
    </row>
    <row r="525" spans="1:1" ht="18" customHeight="1" x14ac:dyDescent="0.25">
      <c r="A525" s="112"/>
    </row>
    <row r="526" spans="1:1" ht="18" customHeight="1" x14ac:dyDescent="0.25">
      <c r="A526" s="112"/>
    </row>
    <row r="527" spans="1:1" ht="18" customHeight="1" x14ac:dyDescent="0.25">
      <c r="A527" s="112"/>
    </row>
    <row r="528" spans="1:1" ht="18" customHeight="1" x14ac:dyDescent="0.25">
      <c r="A528" s="112"/>
    </row>
    <row r="529" spans="1:1" ht="18" customHeight="1" x14ac:dyDescent="0.25">
      <c r="A529" s="112"/>
    </row>
    <row r="530" spans="1:1" ht="18" customHeight="1" x14ac:dyDescent="0.25">
      <c r="A530" s="112"/>
    </row>
    <row r="531" spans="1:1" ht="18" customHeight="1" x14ac:dyDescent="0.25">
      <c r="A531" s="112"/>
    </row>
    <row r="532" spans="1:1" ht="18" customHeight="1" x14ac:dyDescent="0.25">
      <c r="A532" s="112"/>
    </row>
    <row r="533" spans="1:1" ht="18" customHeight="1" x14ac:dyDescent="0.25">
      <c r="A533" s="112"/>
    </row>
    <row r="534" spans="1:1" ht="18" customHeight="1" x14ac:dyDescent="0.25">
      <c r="A534" s="112"/>
    </row>
    <row r="535" spans="1:1" ht="18" customHeight="1" x14ac:dyDescent="0.25">
      <c r="A535" s="112"/>
    </row>
    <row r="536" spans="1:1" ht="18" customHeight="1" x14ac:dyDescent="0.25">
      <c r="A536" s="112"/>
    </row>
    <row r="537" spans="1:1" ht="18" customHeight="1" x14ac:dyDescent="0.25">
      <c r="A537" s="112"/>
    </row>
    <row r="538" spans="1:1" ht="18" customHeight="1" x14ac:dyDescent="0.25">
      <c r="A538" s="112"/>
    </row>
    <row r="539" spans="1:1" ht="18" customHeight="1" x14ac:dyDescent="0.25">
      <c r="A539" s="112"/>
    </row>
    <row r="540" spans="1:1" ht="18" customHeight="1" x14ac:dyDescent="0.25">
      <c r="A540" s="112"/>
    </row>
    <row r="541" spans="1:1" ht="18" customHeight="1" x14ac:dyDescent="0.25">
      <c r="A541" s="112"/>
    </row>
    <row r="542" spans="1:1" ht="18" customHeight="1" x14ac:dyDescent="0.25">
      <c r="A542" s="112"/>
    </row>
    <row r="543" spans="1:1" ht="18" customHeight="1" x14ac:dyDescent="0.25">
      <c r="A543" s="112"/>
    </row>
    <row r="544" spans="1:1" ht="18" customHeight="1" x14ac:dyDescent="0.25">
      <c r="A544" s="112"/>
    </row>
    <row r="545" spans="1:1" ht="18" customHeight="1" x14ac:dyDescent="0.25">
      <c r="A545" s="112"/>
    </row>
    <row r="546" spans="1:1" ht="18" customHeight="1" x14ac:dyDescent="0.25">
      <c r="A546" s="112"/>
    </row>
    <row r="547" spans="1:1" ht="18" customHeight="1" x14ac:dyDescent="0.25">
      <c r="A547" s="112"/>
    </row>
    <row r="548" spans="1:1" ht="18" customHeight="1" x14ac:dyDescent="0.25">
      <c r="A548" s="112"/>
    </row>
    <row r="549" spans="1:1" ht="18" customHeight="1" x14ac:dyDescent="0.25">
      <c r="A549" s="112"/>
    </row>
    <row r="550" spans="1:1" ht="18" customHeight="1" x14ac:dyDescent="0.25">
      <c r="A550" s="112"/>
    </row>
    <row r="551" spans="1:1" ht="18" customHeight="1" x14ac:dyDescent="0.25">
      <c r="A551" s="112"/>
    </row>
    <row r="552" spans="1:1" ht="18" customHeight="1" x14ac:dyDescent="0.25">
      <c r="A552" s="112"/>
    </row>
    <row r="553" spans="1:1" ht="18" customHeight="1" x14ac:dyDescent="0.25">
      <c r="A553" s="112"/>
    </row>
    <row r="554" spans="1:1" ht="18" customHeight="1" x14ac:dyDescent="0.25">
      <c r="A554" s="112"/>
    </row>
    <row r="555" spans="1:1" ht="18" customHeight="1" x14ac:dyDescent="0.25">
      <c r="A555" s="112"/>
    </row>
    <row r="556" spans="1:1" ht="18" customHeight="1" x14ac:dyDescent="0.25">
      <c r="A556" s="112"/>
    </row>
    <row r="557" spans="1:1" ht="18" customHeight="1" x14ac:dyDescent="0.25">
      <c r="A557" s="112"/>
    </row>
    <row r="558" spans="1:1" ht="18" customHeight="1" x14ac:dyDescent="0.25">
      <c r="A558" s="112"/>
    </row>
    <row r="559" spans="1:1" ht="18" customHeight="1" x14ac:dyDescent="0.25">
      <c r="A559" s="112"/>
    </row>
    <row r="560" spans="1:1" ht="18" customHeight="1" x14ac:dyDescent="0.25">
      <c r="A560" s="112"/>
    </row>
    <row r="561" spans="1:1" ht="18" customHeight="1" x14ac:dyDescent="0.25">
      <c r="A561" s="112"/>
    </row>
    <row r="562" spans="1:1" ht="18" customHeight="1" x14ac:dyDescent="0.25">
      <c r="A562" s="112"/>
    </row>
    <row r="563" spans="1:1" ht="18" customHeight="1" x14ac:dyDescent="0.25">
      <c r="A563" s="112"/>
    </row>
    <row r="564" spans="1:1" ht="18" customHeight="1" x14ac:dyDescent="0.25">
      <c r="A564" s="112"/>
    </row>
    <row r="565" spans="1:1" ht="18" customHeight="1" x14ac:dyDescent="0.25">
      <c r="A565" s="112"/>
    </row>
    <row r="566" spans="1:1" ht="18" customHeight="1" x14ac:dyDescent="0.25">
      <c r="A566" s="112"/>
    </row>
    <row r="567" spans="1:1" ht="18" customHeight="1" x14ac:dyDescent="0.25">
      <c r="A567" s="112"/>
    </row>
    <row r="568" spans="1:1" ht="18" customHeight="1" x14ac:dyDescent="0.25">
      <c r="A568" s="112"/>
    </row>
    <row r="569" spans="1:1" ht="18" customHeight="1" x14ac:dyDescent="0.25">
      <c r="A569" s="112"/>
    </row>
    <row r="570" spans="1:1" ht="18" customHeight="1" x14ac:dyDescent="0.25">
      <c r="A570" s="112"/>
    </row>
    <row r="571" spans="1:1" ht="18" customHeight="1" x14ac:dyDescent="0.25">
      <c r="A571" s="112"/>
    </row>
    <row r="572" spans="1:1" ht="18" customHeight="1" x14ac:dyDescent="0.25">
      <c r="A572" s="112"/>
    </row>
    <row r="573" spans="1:1" ht="18" customHeight="1" x14ac:dyDescent="0.25">
      <c r="A573" s="112"/>
    </row>
    <row r="574" spans="1:1" ht="18" customHeight="1" x14ac:dyDescent="0.25">
      <c r="A574" s="112"/>
    </row>
    <row r="575" spans="1:1" ht="18" customHeight="1" x14ac:dyDescent="0.25">
      <c r="A575" s="112"/>
    </row>
    <row r="576" spans="1:1" ht="18" customHeight="1" x14ac:dyDescent="0.25">
      <c r="A576" s="112"/>
    </row>
    <row r="577" spans="1:1" ht="18" customHeight="1" x14ac:dyDescent="0.25">
      <c r="A577" s="112"/>
    </row>
    <row r="578" spans="1:1" ht="18" customHeight="1" x14ac:dyDescent="0.25">
      <c r="A578" s="112"/>
    </row>
    <row r="579" spans="1:1" ht="18" customHeight="1" x14ac:dyDescent="0.25">
      <c r="A579" s="112"/>
    </row>
    <row r="580" spans="1:1" ht="18" customHeight="1" x14ac:dyDescent="0.25">
      <c r="A580" s="112"/>
    </row>
    <row r="581" spans="1:1" ht="18" customHeight="1" x14ac:dyDescent="0.25">
      <c r="A581" s="112"/>
    </row>
    <row r="582" spans="1:1" ht="18" customHeight="1" x14ac:dyDescent="0.25">
      <c r="A582" s="112"/>
    </row>
    <row r="583" spans="1:1" ht="18" customHeight="1" x14ac:dyDescent="0.25">
      <c r="A583" s="112"/>
    </row>
    <row r="584" spans="1:1" ht="18" customHeight="1" x14ac:dyDescent="0.25">
      <c r="A584" s="112"/>
    </row>
    <row r="585" spans="1:1" ht="18" customHeight="1" x14ac:dyDescent="0.25">
      <c r="A585" s="112"/>
    </row>
    <row r="586" spans="1:1" ht="18" customHeight="1" x14ac:dyDescent="0.25">
      <c r="A586" s="112"/>
    </row>
    <row r="587" spans="1:1" ht="18" customHeight="1" x14ac:dyDescent="0.25">
      <c r="A587" s="112"/>
    </row>
    <row r="588" spans="1:1" ht="18" customHeight="1" x14ac:dyDescent="0.25">
      <c r="A588" s="112"/>
    </row>
    <row r="589" spans="1:1" ht="18" customHeight="1" x14ac:dyDescent="0.25">
      <c r="A589" s="112"/>
    </row>
    <row r="590" spans="1:1" ht="18" customHeight="1" x14ac:dyDescent="0.25">
      <c r="A590" s="112"/>
    </row>
    <row r="591" spans="1:1" ht="18" customHeight="1" x14ac:dyDescent="0.25">
      <c r="A591" s="112"/>
    </row>
    <row r="592" spans="1:1" ht="18" customHeight="1" x14ac:dyDescent="0.25">
      <c r="A592" s="112"/>
    </row>
    <row r="593" spans="1:1" ht="18" customHeight="1" x14ac:dyDescent="0.25">
      <c r="A593" s="112"/>
    </row>
    <row r="594" spans="1:1" ht="18" customHeight="1" x14ac:dyDescent="0.25">
      <c r="A594" s="112"/>
    </row>
    <row r="595" spans="1:1" ht="18" customHeight="1" x14ac:dyDescent="0.25">
      <c r="A595" s="112"/>
    </row>
    <row r="596" spans="1:1" ht="18" customHeight="1" x14ac:dyDescent="0.25">
      <c r="A596" s="112"/>
    </row>
    <row r="597" spans="1:1" ht="18" customHeight="1" x14ac:dyDescent="0.25">
      <c r="A597" s="112"/>
    </row>
    <row r="598" spans="1:1" ht="18" customHeight="1" x14ac:dyDescent="0.25">
      <c r="A598" s="112"/>
    </row>
    <row r="599" spans="1:1" ht="18" customHeight="1" x14ac:dyDescent="0.25">
      <c r="A599" s="112"/>
    </row>
    <row r="600" spans="1:1" ht="18" customHeight="1" x14ac:dyDescent="0.25">
      <c r="A600" s="112"/>
    </row>
    <row r="601" spans="1:1" ht="18" customHeight="1" x14ac:dyDescent="0.25">
      <c r="A601" s="112"/>
    </row>
    <row r="602" spans="1:1" ht="18" customHeight="1" x14ac:dyDescent="0.25">
      <c r="A602" s="112"/>
    </row>
    <row r="603" spans="1:1" ht="18" customHeight="1" x14ac:dyDescent="0.25">
      <c r="A603" s="112"/>
    </row>
    <row r="604" spans="1:1" ht="18" customHeight="1" x14ac:dyDescent="0.25">
      <c r="A604" s="112"/>
    </row>
    <row r="605" spans="1:1" ht="18" customHeight="1" x14ac:dyDescent="0.25">
      <c r="A605" s="112"/>
    </row>
    <row r="606" spans="1:1" ht="18" customHeight="1" x14ac:dyDescent="0.25">
      <c r="A606" s="112"/>
    </row>
    <row r="607" spans="1:1" ht="18" customHeight="1" x14ac:dyDescent="0.25">
      <c r="A607" s="112"/>
    </row>
    <row r="608" spans="1:1" ht="18" customHeight="1" x14ac:dyDescent="0.25">
      <c r="A608" s="112"/>
    </row>
    <row r="609" spans="1:1" ht="18" customHeight="1" x14ac:dyDescent="0.25">
      <c r="A609" s="112"/>
    </row>
    <row r="610" spans="1:1" ht="18" customHeight="1" x14ac:dyDescent="0.25">
      <c r="A610" s="112"/>
    </row>
    <row r="611" spans="1:1" ht="18" customHeight="1" x14ac:dyDescent="0.25">
      <c r="A611" s="112"/>
    </row>
    <row r="612" spans="1:1" ht="18" customHeight="1" x14ac:dyDescent="0.25">
      <c r="A612" s="112"/>
    </row>
    <row r="613" spans="1:1" ht="18" customHeight="1" x14ac:dyDescent="0.25">
      <c r="A613" s="112"/>
    </row>
    <row r="614" spans="1:1" ht="18" customHeight="1" x14ac:dyDescent="0.25">
      <c r="A614" s="112"/>
    </row>
    <row r="615" spans="1:1" ht="18" customHeight="1" x14ac:dyDescent="0.25">
      <c r="A615" s="112"/>
    </row>
    <row r="616" spans="1:1" ht="18" customHeight="1" x14ac:dyDescent="0.25">
      <c r="A616" s="112"/>
    </row>
    <row r="617" spans="1:1" ht="18" customHeight="1" x14ac:dyDescent="0.25">
      <c r="A617" s="112"/>
    </row>
    <row r="618" spans="1:1" ht="18" customHeight="1" x14ac:dyDescent="0.25">
      <c r="A618" s="112"/>
    </row>
    <row r="619" spans="1:1" ht="18" customHeight="1" x14ac:dyDescent="0.25">
      <c r="A619" s="112"/>
    </row>
    <row r="620" spans="1:1" ht="18" customHeight="1" x14ac:dyDescent="0.25">
      <c r="A620" s="112"/>
    </row>
    <row r="621" spans="1:1" ht="18" customHeight="1" x14ac:dyDescent="0.25">
      <c r="A621" s="112"/>
    </row>
    <row r="622" spans="1:1" ht="18" customHeight="1" x14ac:dyDescent="0.25">
      <c r="A622" s="112"/>
    </row>
    <row r="623" spans="1:1" ht="18" customHeight="1" x14ac:dyDescent="0.25">
      <c r="A623" s="112"/>
    </row>
    <row r="624" spans="1:1" ht="18" customHeight="1" x14ac:dyDescent="0.25">
      <c r="A624" s="112"/>
    </row>
    <row r="625" spans="1:1" ht="18" customHeight="1" x14ac:dyDescent="0.25">
      <c r="A625" s="112"/>
    </row>
    <row r="626" spans="1:1" ht="18" customHeight="1" x14ac:dyDescent="0.25">
      <c r="A626" s="112"/>
    </row>
    <row r="627" spans="1:1" ht="18" customHeight="1" x14ac:dyDescent="0.25">
      <c r="A627" s="112"/>
    </row>
    <row r="628" spans="1:1" ht="18" customHeight="1" x14ac:dyDescent="0.25">
      <c r="A628" s="112"/>
    </row>
    <row r="629" spans="1:1" ht="18" customHeight="1" x14ac:dyDescent="0.25">
      <c r="A629" s="112"/>
    </row>
    <row r="630" spans="1:1" ht="18" customHeight="1" x14ac:dyDescent="0.25">
      <c r="A630" s="112"/>
    </row>
    <row r="631" spans="1:1" ht="18" customHeight="1" x14ac:dyDescent="0.25">
      <c r="A631" s="112"/>
    </row>
    <row r="632" spans="1:1" ht="18" customHeight="1" x14ac:dyDescent="0.25">
      <c r="A632" s="112"/>
    </row>
    <row r="633" spans="1:1" ht="18" customHeight="1" x14ac:dyDescent="0.25">
      <c r="A633" s="112"/>
    </row>
    <row r="634" spans="1:1" ht="18" customHeight="1" x14ac:dyDescent="0.25">
      <c r="A634" s="112"/>
    </row>
    <row r="635" spans="1:1" ht="18" customHeight="1" x14ac:dyDescent="0.25">
      <c r="A635" s="112"/>
    </row>
    <row r="636" spans="1:1" ht="18" customHeight="1" x14ac:dyDescent="0.25">
      <c r="A636" s="112"/>
    </row>
    <row r="637" spans="1:1" ht="18" customHeight="1" x14ac:dyDescent="0.25">
      <c r="A637" s="112"/>
    </row>
    <row r="638" spans="1:1" ht="18" customHeight="1" x14ac:dyDescent="0.25">
      <c r="A638" s="112"/>
    </row>
    <row r="639" spans="1:1" ht="18" customHeight="1" x14ac:dyDescent="0.25">
      <c r="A639" s="112"/>
    </row>
    <row r="640" spans="1:1" ht="18" customHeight="1" x14ac:dyDescent="0.25">
      <c r="A640" s="112"/>
    </row>
    <row r="641" spans="1:1" ht="18" customHeight="1" x14ac:dyDescent="0.25">
      <c r="A641" s="112"/>
    </row>
    <row r="642" spans="1:1" ht="18" customHeight="1" x14ac:dyDescent="0.25">
      <c r="A642" s="112"/>
    </row>
    <row r="643" spans="1:1" ht="18" customHeight="1" x14ac:dyDescent="0.25">
      <c r="A643" s="112"/>
    </row>
    <row r="644" spans="1:1" ht="18" customHeight="1" x14ac:dyDescent="0.25">
      <c r="A644" s="112"/>
    </row>
    <row r="645" spans="1:1" ht="18" customHeight="1" x14ac:dyDescent="0.25">
      <c r="A645" s="112"/>
    </row>
    <row r="646" spans="1:1" ht="18" customHeight="1" x14ac:dyDescent="0.25">
      <c r="A646" s="112"/>
    </row>
    <row r="647" spans="1:1" ht="18" customHeight="1" x14ac:dyDescent="0.25">
      <c r="A647" s="112"/>
    </row>
    <row r="648" spans="1:1" ht="18" customHeight="1" x14ac:dyDescent="0.25">
      <c r="A648" s="112"/>
    </row>
    <row r="649" spans="1:1" ht="18" customHeight="1" x14ac:dyDescent="0.25">
      <c r="A649" s="112"/>
    </row>
    <row r="650" spans="1:1" ht="18" customHeight="1" x14ac:dyDescent="0.25">
      <c r="A650" s="112"/>
    </row>
    <row r="651" spans="1:1" ht="18" customHeight="1" x14ac:dyDescent="0.25">
      <c r="A651" s="112"/>
    </row>
    <row r="652" spans="1:1" ht="18" customHeight="1" x14ac:dyDescent="0.25">
      <c r="A652" s="112"/>
    </row>
    <row r="653" spans="1:1" ht="18" customHeight="1" x14ac:dyDescent="0.25">
      <c r="A653" s="112"/>
    </row>
    <row r="654" spans="1:1" ht="18" customHeight="1" x14ac:dyDescent="0.25">
      <c r="A654" s="112"/>
    </row>
    <row r="655" spans="1:1" ht="18" customHeight="1" x14ac:dyDescent="0.25">
      <c r="A655" s="112"/>
    </row>
    <row r="656" spans="1:1" ht="18" customHeight="1" x14ac:dyDescent="0.25">
      <c r="A656" s="112"/>
    </row>
    <row r="657" spans="1:1" ht="18" customHeight="1" x14ac:dyDescent="0.25">
      <c r="A657" s="112"/>
    </row>
    <row r="658" spans="1:1" ht="18" customHeight="1" x14ac:dyDescent="0.25">
      <c r="A658" s="112"/>
    </row>
    <row r="659" spans="1:1" ht="18" customHeight="1" x14ac:dyDescent="0.25">
      <c r="A659" s="112"/>
    </row>
    <row r="660" spans="1:1" ht="18" customHeight="1" x14ac:dyDescent="0.25">
      <c r="A660" s="112"/>
    </row>
    <row r="661" spans="1:1" ht="18" customHeight="1" x14ac:dyDescent="0.25">
      <c r="A661" s="112"/>
    </row>
    <row r="662" spans="1:1" ht="18" customHeight="1" x14ac:dyDescent="0.25">
      <c r="A662" s="112"/>
    </row>
    <row r="663" spans="1:1" ht="18" customHeight="1" x14ac:dyDescent="0.25">
      <c r="A663" s="112"/>
    </row>
    <row r="664" spans="1:1" ht="18" customHeight="1" x14ac:dyDescent="0.25">
      <c r="A664" s="112"/>
    </row>
    <row r="665" spans="1:1" ht="18" customHeight="1" x14ac:dyDescent="0.25">
      <c r="A665" s="112"/>
    </row>
    <row r="666" spans="1:1" ht="18" customHeight="1" x14ac:dyDescent="0.25">
      <c r="A666" s="112"/>
    </row>
    <row r="667" spans="1:1" ht="18" customHeight="1" x14ac:dyDescent="0.25">
      <c r="A667" s="112"/>
    </row>
    <row r="668" spans="1:1" ht="18" customHeight="1" x14ac:dyDescent="0.25">
      <c r="A668" s="112"/>
    </row>
    <row r="669" spans="1:1" ht="18" customHeight="1" x14ac:dyDescent="0.25">
      <c r="A669" s="112"/>
    </row>
    <row r="670" spans="1:1" ht="18" customHeight="1" x14ac:dyDescent="0.25">
      <c r="A670" s="112"/>
    </row>
    <row r="671" spans="1:1" ht="18" customHeight="1" x14ac:dyDescent="0.25">
      <c r="A671" s="112"/>
    </row>
    <row r="672" spans="1:1" ht="18" customHeight="1" x14ac:dyDescent="0.25">
      <c r="A672" s="112"/>
    </row>
    <row r="673" spans="1:1" ht="18" customHeight="1" x14ac:dyDescent="0.25">
      <c r="A673" s="112"/>
    </row>
    <row r="674" spans="1:1" ht="18" customHeight="1" x14ac:dyDescent="0.25">
      <c r="A674" s="112"/>
    </row>
    <row r="675" spans="1:1" ht="18" customHeight="1" x14ac:dyDescent="0.25">
      <c r="A675" s="112"/>
    </row>
    <row r="676" spans="1:1" ht="18" customHeight="1" x14ac:dyDescent="0.25">
      <c r="A676" s="112"/>
    </row>
    <row r="677" spans="1:1" ht="18" customHeight="1" x14ac:dyDescent="0.25">
      <c r="A677" s="112"/>
    </row>
    <row r="678" spans="1:1" ht="18" customHeight="1" x14ac:dyDescent="0.25">
      <c r="A678" s="112"/>
    </row>
    <row r="679" spans="1:1" ht="18" customHeight="1" x14ac:dyDescent="0.25">
      <c r="A679" s="112"/>
    </row>
    <row r="680" spans="1:1" ht="18" customHeight="1" x14ac:dyDescent="0.25">
      <c r="A680" s="112"/>
    </row>
    <row r="681" spans="1:1" ht="18" customHeight="1" x14ac:dyDescent="0.25">
      <c r="A681" s="112"/>
    </row>
    <row r="682" spans="1:1" ht="18" customHeight="1" x14ac:dyDescent="0.25">
      <c r="A682" s="112"/>
    </row>
    <row r="683" spans="1:1" ht="18" customHeight="1" x14ac:dyDescent="0.25">
      <c r="A683" s="112"/>
    </row>
    <row r="684" spans="1:1" ht="18" customHeight="1" x14ac:dyDescent="0.25">
      <c r="A684" s="112"/>
    </row>
    <row r="685" spans="1:1" ht="18" customHeight="1" x14ac:dyDescent="0.25">
      <c r="A685" s="112"/>
    </row>
    <row r="686" spans="1:1" ht="18" customHeight="1" x14ac:dyDescent="0.25">
      <c r="A686" s="112"/>
    </row>
    <row r="687" spans="1:1" ht="18" customHeight="1" x14ac:dyDescent="0.25">
      <c r="A687" s="112"/>
    </row>
    <row r="688" spans="1:1" ht="18" customHeight="1" x14ac:dyDescent="0.25">
      <c r="A688" s="112"/>
    </row>
    <row r="689" spans="1:1" ht="18" customHeight="1" x14ac:dyDescent="0.25">
      <c r="A689" s="112"/>
    </row>
    <row r="690" spans="1:1" ht="18" customHeight="1" x14ac:dyDescent="0.25">
      <c r="A690" s="112"/>
    </row>
    <row r="691" spans="1:1" ht="18" customHeight="1" x14ac:dyDescent="0.25">
      <c r="A691" s="112"/>
    </row>
    <row r="692" spans="1:1" ht="18" customHeight="1" x14ac:dyDescent="0.25">
      <c r="A692" s="112"/>
    </row>
    <row r="693" spans="1:1" ht="18" customHeight="1" x14ac:dyDescent="0.25">
      <c r="A693" s="112"/>
    </row>
    <row r="694" spans="1:1" ht="18" customHeight="1" x14ac:dyDescent="0.25">
      <c r="A694" s="112"/>
    </row>
    <row r="695" spans="1:1" ht="18" customHeight="1" x14ac:dyDescent="0.25">
      <c r="A695" s="112"/>
    </row>
    <row r="696" spans="1:1" ht="18" customHeight="1" x14ac:dyDescent="0.25">
      <c r="A696" s="112"/>
    </row>
    <row r="697" spans="1:1" ht="18" customHeight="1" x14ac:dyDescent="0.25">
      <c r="A697" s="112"/>
    </row>
    <row r="698" spans="1:1" ht="18" customHeight="1" x14ac:dyDescent="0.25">
      <c r="A698" s="112"/>
    </row>
    <row r="699" spans="1:1" ht="18" customHeight="1" x14ac:dyDescent="0.25">
      <c r="A699" s="112"/>
    </row>
    <row r="700" spans="1:1" ht="18" customHeight="1" x14ac:dyDescent="0.25">
      <c r="A700" s="112"/>
    </row>
    <row r="701" spans="1:1" ht="18" customHeight="1" x14ac:dyDescent="0.25">
      <c r="A701" s="112"/>
    </row>
    <row r="702" spans="1:1" ht="18" customHeight="1" x14ac:dyDescent="0.25">
      <c r="A702" s="112"/>
    </row>
    <row r="703" spans="1:1" ht="18" customHeight="1" x14ac:dyDescent="0.25">
      <c r="A703" s="112"/>
    </row>
    <row r="704" spans="1:1" ht="18" customHeight="1" x14ac:dyDescent="0.25">
      <c r="A704" s="112"/>
    </row>
    <row r="705" spans="1:1" ht="18" customHeight="1" x14ac:dyDescent="0.25">
      <c r="A705" s="112"/>
    </row>
    <row r="706" spans="1:1" ht="18" customHeight="1" x14ac:dyDescent="0.25">
      <c r="A706" s="112"/>
    </row>
    <row r="707" spans="1:1" ht="18" customHeight="1" x14ac:dyDescent="0.25">
      <c r="A707" s="112"/>
    </row>
    <row r="708" spans="1:1" ht="18" customHeight="1" x14ac:dyDescent="0.25">
      <c r="A708" s="112"/>
    </row>
    <row r="709" spans="1:1" ht="18" customHeight="1" x14ac:dyDescent="0.25">
      <c r="A709" s="112"/>
    </row>
    <row r="710" spans="1:1" ht="18" customHeight="1" x14ac:dyDescent="0.25">
      <c r="A710" s="112"/>
    </row>
    <row r="711" spans="1:1" ht="18" customHeight="1" x14ac:dyDescent="0.25">
      <c r="A711" s="112"/>
    </row>
    <row r="712" spans="1:1" ht="18" customHeight="1" x14ac:dyDescent="0.25">
      <c r="A712" s="112"/>
    </row>
    <row r="713" spans="1:1" ht="18" customHeight="1" x14ac:dyDescent="0.25">
      <c r="A713" s="112"/>
    </row>
    <row r="714" spans="1:1" ht="18" customHeight="1" x14ac:dyDescent="0.25">
      <c r="A714" s="112"/>
    </row>
    <row r="715" spans="1:1" ht="18" customHeight="1" x14ac:dyDescent="0.25">
      <c r="A715" s="112"/>
    </row>
    <row r="716" spans="1:1" ht="18" customHeight="1" x14ac:dyDescent="0.25">
      <c r="A716" s="112"/>
    </row>
    <row r="717" spans="1:1" ht="18" customHeight="1" x14ac:dyDescent="0.25">
      <c r="A717" s="112"/>
    </row>
    <row r="718" spans="1:1" ht="18" customHeight="1" x14ac:dyDescent="0.25">
      <c r="A718" s="112"/>
    </row>
    <row r="719" spans="1:1" ht="18" customHeight="1" x14ac:dyDescent="0.25">
      <c r="A719" s="112"/>
    </row>
    <row r="720" spans="1:1" ht="18" customHeight="1" x14ac:dyDescent="0.25">
      <c r="A720" s="112"/>
    </row>
    <row r="721" spans="1:1" ht="18" customHeight="1" x14ac:dyDescent="0.25">
      <c r="A721" s="112"/>
    </row>
    <row r="722" spans="1:1" ht="18" customHeight="1" x14ac:dyDescent="0.25">
      <c r="A722" s="112"/>
    </row>
    <row r="723" spans="1:1" ht="18" customHeight="1" x14ac:dyDescent="0.25">
      <c r="A723" s="112"/>
    </row>
    <row r="724" spans="1:1" ht="18" customHeight="1" x14ac:dyDescent="0.25">
      <c r="A724" s="112"/>
    </row>
    <row r="725" spans="1:1" ht="18" customHeight="1" x14ac:dyDescent="0.25">
      <c r="A725" s="112"/>
    </row>
    <row r="726" spans="1:1" ht="18" customHeight="1" x14ac:dyDescent="0.25">
      <c r="A726" s="112"/>
    </row>
    <row r="727" spans="1:1" ht="18" customHeight="1" x14ac:dyDescent="0.25">
      <c r="A727" s="112"/>
    </row>
    <row r="728" spans="1:1" ht="18" customHeight="1" x14ac:dyDescent="0.25">
      <c r="A728" s="112"/>
    </row>
    <row r="729" spans="1:1" ht="18" customHeight="1" x14ac:dyDescent="0.25">
      <c r="A729" s="112"/>
    </row>
    <row r="730" spans="1:1" ht="18" customHeight="1" x14ac:dyDescent="0.25">
      <c r="A730" s="112"/>
    </row>
    <row r="731" spans="1:1" ht="18" customHeight="1" x14ac:dyDescent="0.25">
      <c r="A731" s="112"/>
    </row>
    <row r="732" spans="1:1" ht="18" customHeight="1" x14ac:dyDescent="0.25">
      <c r="A732" s="112"/>
    </row>
    <row r="733" spans="1:1" ht="18" customHeight="1" x14ac:dyDescent="0.25">
      <c r="A733" s="112"/>
    </row>
    <row r="734" spans="1:1" ht="18" customHeight="1" x14ac:dyDescent="0.25">
      <c r="A734" s="112"/>
    </row>
    <row r="735" spans="1:1" ht="18" customHeight="1" x14ac:dyDescent="0.25">
      <c r="A735" s="112"/>
    </row>
    <row r="736" spans="1:1" ht="18" customHeight="1" x14ac:dyDescent="0.25">
      <c r="A736" s="112"/>
    </row>
    <row r="737" spans="1:1" ht="18" customHeight="1" x14ac:dyDescent="0.25">
      <c r="A737" s="112"/>
    </row>
    <row r="738" spans="1:1" ht="18" customHeight="1" x14ac:dyDescent="0.25">
      <c r="A738" s="112"/>
    </row>
    <row r="739" spans="1:1" ht="18" customHeight="1" x14ac:dyDescent="0.25">
      <c r="A739" s="112"/>
    </row>
    <row r="740" spans="1:1" ht="18" customHeight="1" x14ac:dyDescent="0.25">
      <c r="A740" s="112"/>
    </row>
    <row r="741" spans="1:1" ht="18" customHeight="1" x14ac:dyDescent="0.25">
      <c r="A741" s="112"/>
    </row>
    <row r="742" spans="1:1" ht="18" customHeight="1" x14ac:dyDescent="0.25">
      <c r="A742" s="112"/>
    </row>
    <row r="743" spans="1:1" ht="18" customHeight="1" x14ac:dyDescent="0.25">
      <c r="A743" s="112"/>
    </row>
    <row r="744" spans="1:1" ht="18" customHeight="1" x14ac:dyDescent="0.25">
      <c r="A744" s="112"/>
    </row>
    <row r="745" spans="1:1" ht="18" customHeight="1" x14ac:dyDescent="0.25">
      <c r="A745" s="112"/>
    </row>
    <row r="746" spans="1:1" ht="18" customHeight="1" x14ac:dyDescent="0.25">
      <c r="A746" s="112"/>
    </row>
    <row r="747" spans="1:1" ht="18" customHeight="1" x14ac:dyDescent="0.25">
      <c r="A747" s="112"/>
    </row>
    <row r="748" spans="1:1" ht="18" customHeight="1" x14ac:dyDescent="0.25">
      <c r="A748" s="112"/>
    </row>
    <row r="749" spans="1:1" ht="18" customHeight="1" x14ac:dyDescent="0.25">
      <c r="A749" s="112"/>
    </row>
    <row r="750" spans="1:1" ht="18" customHeight="1" x14ac:dyDescent="0.25">
      <c r="A750" s="112"/>
    </row>
    <row r="751" spans="1:1" ht="18" customHeight="1" x14ac:dyDescent="0.25">
      <c r="A751" s="112"/>
    </row>
    <row r="752" spans="1:1" ht="18" customHeight="1" x14ac:dyDescent="0.25">
      <c r="A752" s="112"/>
    </row>
    <row r="753" spans="1:1" ht="18" customHeight="1" x14ac:dyDescent="0.25">
      <c r="A753" s="112"/>
    </row>
    <row r="754" spans="1:1" ht="18" customHeight="1" x14ac:dyDescent="0.25">
      <c r="A754" s="112"/>
    </row>
    <row r="755" spans="1:1" ht="18" customHeight="1" x14ac:dyDescent="0.25">
      <c r="A755" s="112"/>
    </row>
    <row r="756" spans="1:1" ht="18" customHeight="1" x14ac:dyDescent="0.25">
      <c r="A756" s="112"/>
    </row>
    <row r="757" spans="1:1" ht="18" customHeight="1" x14ac:dyDescent="0.25">
      <c r="A757" s="112"/>
    </row>
    <row r="758" spans="1:1" ht="18" customHeight="1" x14ac:dyDescent="0.25">
      <c r="A758" s="112"/>
    </row>
    <row r="759" spans="1:1" ht="18" customHeight="1" x14ac:dyDescent="0.25">
      <c r="A759" s="112"/>
    </row>
    <row r="760" spans="1:1" ht="18" customHeight="1" x14ac:dyDescent="0.25">
      <c r="A760" s="112"/>
    </row>
    <row r="761" spans="1:1" ht="18" customHeight="1" x14ac:dyDescent="0.25">
      <c r="A761" s="112"/>
    </row>
    <row r="762" spans="1:1" ht="18" customHeight="1" x14ac:dyDescent="0.25">
      <c r="A762" s="112"/>
    </row>
    <row r="763" spans="1:1" ht="18" customHeight="1" x14ac:dyDescent="0.25">
      <c r="A763" s="112"/>
    </row>
    <row r="764" spans="1:1" ht="18" customHeight="1" x14ac:dyDescent="0.25">
      <c r="A764" s="112"/>
    </row>
    <row r="765" spans="1:1" ht="18" customHeight="1" x14ac:dyDescent="0.25">
      <c r="A765" s="112"/>
    </row>
    <row r="766" spans="1:1" ht="18" customHeight="1" x14ac:dyDescent="0.25">
      <c r="A766" s="112"/>
    </row>
    <row r="767" spans="1:1" ht="18" customHeight="1" x14ac:dyDescent="0.25">
      <c r="A767" s="112"/>
    </row>
    <row r="768" spans="1:1" ht="18" customHeight="1" x14ac:dyDescent="0.25">
      <c r="A768" s="112"/>
    </row>
    <row r="769" spans="1:1" ht="18" customHeight="1" x14ac:dyDescent="0.25">
      <c r="A769" s="112"/>
    </row>
    <row r="770" spans="1:1" ht="18" customHeight="1" x14ac:dyDescent="0.25">
      <c r="A770" s="112"/>
    </row>
    <row r="771" spans="1:1" ht="18" customHeight="1" x14ac:dyDescent="0.25">
      <c r="A771" s="112"/>
    </row>
    <row r="772" spans="1:1" ht="18" customHeight="1" x14ac:dyDescent="0.25">
      <c r="A772" s="112"/>
    </row>
    <row r="773" spans="1:1" ht="18" customHeight="1" x14ac:dyDescent="0.25">
      <c r="A773" s="112"/>
    </row>
    <row r="774" spans="1:1" ht="18" customHeight="1" x14ac:dyDescent="0.25">
      <c r="A774" s="112"/>
    </row>
    <row r="775" spans="1:1" ht="18" customHeight="1" x14ac:dyDescent="0.25">
      <c r="A775" s="112"/>
    </row>
    <row r="776" spans="1:1" ht="18" customHeight="1" x14ac:dyDescent="0.25">
      <c r="A776" s="112"/>
    </row>
    <row r="777" spans="1:1" ht="18" customHeight="1" x14ac:dyDescent="0.25">
      <c r="A777" s="112"/>
    </row>
    <row r="778" spans="1:1" ht="18" customHeight="1" x14ac:dyDescent="0.25">
      <c r="A778" s="112"/>
    </row>
    <row r="779" spans="1:1" ht="18" customHeight="1" x14ac:dyDescent="0.25">
      <c r="A779" s="112"/>
    </row>
    <row r="780" spans="1:1" ht="18" customHeight="1" x14ac:dyDescent="0.25">
      <c r="A780" s="112"/>
    </row>
    <row r="781" spans="1:1" ht="18" customHeight="1" x14ac:dyDescent="0.25">
      <c r="A781" s="112"/>
    </row>
    <row r="782" spans="1:1" ht="18" customHeight="1" x14ac:dyDescent="0.25">
      <c r="A782" s="112"/>
    </row>
    <row r="783" spans="1:1" ht="18" customHeight="1" x14ac:dyDescent="0.25">
      <c r="A783" s="112"/>
    </row>
    <row r="784" spans="1:1" ht="18" customHeight="1" x14ac:dyDescent="0.25">
      <c r="A784" s="112"/>
    </row>
    <row r="785" spans="1:1" ht="18" customHeight="1" x14ac:dyDescent="0.25">
      <c r="A785" s="112"/>
    </row>
    <row r="786" spans="1:1" ht="18" customHeight="1" x14ac:dyDescent="0.25">
      <c r="A786" s="112"/>
    </row>
    <row r="787" spans="1:1" ht="18" customHeight="1" x14ac:dyDescent="0.25">
      <c r="A787" s="112"/>
    </row>
    <row r="788" spans="1:1" ht="18" customHeight="1" x14ac:dyDescent="0.25">
      <c r="A788" s="112"/>
    </row>
    <row r="789" spans="1:1" ht="18" customHeight="1" x14ac:dyDescent="0.25">
      <c r="A789" s="112"/>
    </row>
    <row r="790" spans="1:1" ht="18" customHeight="1" x14ac:dyDescent="0.25">
      <c r="A790" s="112"/>
    </row>
    <row r="791" spans="1:1" ht="18" customHeight="1" x14ac:dyDescent="0.25">
      <c r="A791" s="112"/>
    </row>
    <row r="792" spans="1:1" ht="18" customHeight="1" x14ac:dyDescent="0.25">
      <c r="A792" s="112"/>
    </row>
    <row r="793" spans="1:1" ht="18" customHeight="1" x14ac:dyDescent="0.25">
      <c r="A793" s="112"/>
    </row>
    <row r="794" spans="1:1" ht="18" customHeight="1" x14ac:dyDescent="0.25">
      <c r="A794" s="112"/>
    </row>
    <row r="795" spans="1:1" ht="18" customHeight="1" x14ac:dyDescent="0.25">
      <c r="A795" s="112"/>
    </row>
    <row r="796" spans="1:1" ht="18" customHeight="1" x14ac:dyDescent="0.25">
      <c r="A796" s="112"/>
    </row>
    <row r="797" spans="1:1" ht="18" customHeight="1" x14ac:dyDescent="0.25">
      <c r="A797" s="112"/>
    </row>
    <row r="798" spans="1:1" ht="18" customHeight="1" x14ac:dyDescent="0.25">
      <c r="A798" s="112"/>
    </row>
    <row r="799" spans="1:1" ht="18" customHeight="1" x14ac:dyDescent="0.25">
      <c r="A799" s="112"/>
    </row>
    <row r="800" spans="1:1" ht="18" customHeight="1" x14ac:dyDescent="0.25">
      <c r="A800" s="112"/>
    </row>
    <row r="801" spans="1:1" ht="18" customHeight="1" x14ac:dyDescent="0.25">
      <c r="A801" s="112"/>
    </row>
    <row r="802" spans="1:1" ht="18" customHeight="1" x14ac:dyDescent="0.25">
      <c r="A802" s="112"/>
    </row>
    <row r="803" spans="1:1" ht="18" customHeight="1" x14ac:dyDescent="0.25">
      <c r="A803" s="112"/>
    </row>
    <row r="804" spans="1:1" ht="18" customHeight="1" x14ac:dyDescent="0.25">
      <c r="A804" s="112"/>
    </row>
    <row r="805" spans="1:1" ht="18" customHeight="1" x14ac:dyDescent="0.25">
      <c r="A805" s="112"/>
    </row>
    <row r="806" spans="1:1" ht="18" customHeight="1" x14ac:dyDescent="0.25">
      <c r="A806" s="112"/>
    </row>
    <row r="807" spans="1:1" ht="18" customHeight="1" x14ac:dyDescent="0.25">
      <c r="A807" s="112"/>
    </row>
    <row r="808" spans="1:1" ht="18" customHeight="1" x14ac:dyDescent="0.25">
      <c r="A808" s="112"/>
    </row>
    <row r="809" spans="1:1" ht="18" customHeight="1" x14ac:dyDescent="0.25">
      <c r="A809" s="112"/>
    </row>
    <row r="810" spans="1:1" ht="18" customHeight="1" x14ac:dyDescent="0.25">
      <c r="A810" s="112"/>
    </row>
    <row r="811" spans="1:1" ht="18" customHeight="1" x14ac:dyDescent="0.25">
      <c r="A811" s="112"/>
    </row>
    <row r="812" spans="1:1" ht="18" customHeight="1" x14ac:dyDescent="0.25">
      <c r="A812" s="112"/>
    </row>
    <row r="813" spans="1:1" ht="18" customHeight="1" x14ac:dyDescent="0.25">
      <c r="A813" s="112"/>
    </row>
    <row r="814" spans="1:1" ht="18" customHeight="1" x14ac:dyDescent="0.25">
      <c r="A814" s="112"/>
    </row>
    <row r="815" spans="1:1" ht="18" customHeight="1" x14ac:dyDescent="0.25">
      <c r="A815" s="112"/>
    </row>
    <row r="816" spans="1:1" ht="18" customHeight="1" x14ac:dyDescent="0.25">
      <c r="A816" s="112"/>
    </row>
    <row r="817" spans="1:1" ht="18" customHeight="1" x14ac:dyDescent="0.25">
      <c r="A817" s="112"/>
    </row>
    <row r="818" spans="1:1" ht="18" customHeight="1" x14ac:dyDescent="0.25">
      <c r="A818" s="112"/>
    </row>
    <row r="819" spans="1:1" ht="18" customHeight="1" x14ac:dyDescent="0.25">
      <c r="A819" s="112"/>
    </row>
    <row r="820" spans="1:1" ht="18" customHeight="1" x14ac:dyDescent="0.25">
      <c r="A820" s="112"/>
    </row>
    <row r="821" spans="1:1" ht="18" customHeight="1" x14ac:dyDescent="0.25">
      <c r="A821" s="112"/>
    </row>
    <row r="822" spans="1:1" ht="18" customHeight="1" x14ac:dyDescent="0.25">
      <c r="A822" s="112"/>
    </row>
    <row r="823" spans="1:1" ht="18" customHeight="1" x14ac:dyDescent="0.25">
      <c r="A823" s="112"/>
    </row>
    <row r="824" spans="1:1" ht="18" customHeight="1" x14ac:dyDescent="0.25">
      <c r="A824" s="112"/>
    </row>
    <row r="825" spans="1:1" ht="18" customHeight="1" x14ac:dyDescent="0.25">
      <c r="A825" s="112"/>
    </row>
    <row r="826" spans="1:1" ht="18" customHeight="1" x14ac:dyDescent="0.25">
      <c r="A826" s="112"/>
    </row>
    <row r="827" spans="1:1" ht="18" customHeight="1" x14ac:dyDescent="0.25">
      <c r="A827" s="112"/>
    </row>
    <row r="828" spans="1:1" ht="18" customHeight="1" x14ac:dyDescent="0.25">
      <c r="A828" s="112"/>
    </row>
    <row r="829" spans="1:1" ht="18" customHeight="1" x14ac:dyDescent="0.25">
      <c r="A829" s="112"/>
    </row>
    <row r="830" spans="1:1" ht="18" customHeight="1" x14ac:dyDescent="0.25">
      <c r="A830" s="112"/>
    </row>
    <row r="831" spans="1:1" ht="18" customHeight="1" x14ac:dyDescent="0.25">
      <c r="A831" s="112"/>
    </row>
    <row r="832" spans="1:1" ht="18" customHeight="1" x14ac:dyDescent="0.25">
      <c r="A832" s="112"/>
    </row>
    <row r="833" spans="1:1" ht="18" customHeight="1" x14ac:dyDescent="0.25">
      <c r="A833" s="112"/>
    </row>
    <row r="834" spans="1:1" ht="18" customHeight="1" x14ac:dyDescent="0.25">
      <c r="A834" s="112"/>
    </row>
    <row r="835" spans="1:1" ht="18" customHeight="1" x14ac:dyDescent="0.25">
      <c r="A835" s="112"/>
    </row>
    <row r="836" spans="1:1" ht="18" customHeight="1" x14ac:dyDescent="0.25">
      <c r="A836" s="112"/>
    </row>
    <row r="837" spans="1:1" ht="18" customHeight="1" x14ac:dyDescent="0.25">
      <c r="A837" s="112"/>
    </row>
    <row r="838" spans="1:1" ht="18" customHeight="1" x14ac:dyDescent="0.25">
      <c r="A838" s="112"/>
    </row>
    <row r="839" spans="1:1" ht="18" customHeight="1" x14ac:dyDescent="0.25">
      <c r="A839" s="112"/>
    </row>
    <row r="840" spans="1:1" ht="18" customHeight="1" x14ac:dyDescent="0.25">
      <c r="A840" s="112"/>
    </row>
    <row r="841" spans="1:1" ht="18" customHeight="1" x14ac:dyDescent="0.25">
      <c r="A841" s="112"/>
    </row>
    <row r="842" spans="1:1" ht="18" customHeight="1" x14ac:dyDescent="0.25">
      <c r="A842" s="112"/>
    </row>
    <row r="843" spans="1:1" ht="18" customHeight="1" x14ac:dyDescent="0.25">
      <c r="A843" s="112"/>
    </row>
    <row r="844" spans="1:1" ht="18" customHeight="1" x14ac:dyDescent="0.25">
      <c r="A844" s="112"/>
    </row>
    <row r="845" spans="1:1" ht="18" customHeight="1" x14ac:dyDescent="0.25">
      <c r="A845" s="112"/>
    </row>
    <row r="846" spans="1:1" ht="18" customHeight="1" x14ac:dyDescent="0.25">
      <c r="A846" s="112"/>
    </row>
    <row r="847" spans="1:1" ht="18" customHeight="1" x14ac:dyDescent="0.25">
      <c r="A847" s="112"/>
    </row>
    <row r="848" spans="1:1" ht="18" customHeight="1" x14ac:dyDescent="0.25">
      <c r="A848" s="112"/>
    </row>
    <row r="849" spans="1:1" ht="18" customHeight="1" x14ac:dyDescent="0.25">
      <c r="A849" s="112"/>
    </row>
    <row r="850" spans="1:1" ht="18" customHeight="1" x14ac:dyDescent="0.25">
      <c r="A850" s="112"/>
    </row>
    <row r="851" spans="1:1" ht="18" customHeight="1" x14ac:dyDescent="0.25">
      <c r="A851" s="112"/>
    </row>
    <row r="852" spans="1:1" ht="18" customHeight="1" x14ac:dyDescent="0.25">
      <c r="A852" s="112"/>
    </row>
    <row r="853" spans="1:1" ht="18" customHeight="1" x14ac:dyDescent="0.25">
      <c r="A853" s="112"/>
    </row>
    <row r="854" spans="1:1" ht="18" customHeight="1" x14ac:dyDescent="0.25">
      <c r="A854" s="112"/>
    </row>
    <row r="855" spans="1:1" ht="18" customHeight="1" x14ac:dyDescent="0.25">
      <c r="A855" s="112"/>
    </row>
    <row r="856" spans="1:1" ht="18" customHeight="1" x14ac:dyDescent="0.25">
      <c r="A856" s="112"/>
    </row>
    <row r="857" spans="1:1" ht="18" customHeight="1" x14ac:dyDescent="0.25">
      <c r="A857" s="112"/>
    </row>
    <row r="858" spans="1:1" ht="18" customHeight="1" x14ac:dyDescent="0.25">
      <c r="A858" s="112"/>
    </row>
    <row r="859" spans="1:1" ht="18" customHeight="1" x14ac:dyDescent="0.25">
      <c r="A859" s="112"/>
    </row>
    <row r="860" spans="1:1" ht="18" customHeight="1" x14ac:dyDescent="0.25">
      <c r="A860" s="112"/>
    </row>
    <row r="861" spans="1:1" ht="18" customHeight="1" x14ac:dyDescent="0.25">
      <c r="A861" s="112"/>
    </row>
    <row r="862" spans="1:1" ht="18" customHeight="1" x14ac:dyDescent="0.25">
      <c r="A862" s="112"/>
    </row>
    <row r="863" spans="1:1" ht="18" customHeight="1" x14ac:dyDescent="0.25">
      <c r="A863" s="112"/>
    </row>
    <row r="864" spans="1:1" ht="18" customHeight="1" x14ac:dyDescent="0.25">
      <c r="A864" s="112"/>
    </row>
    <row r="865" spans="1:1" ht="18" customHeight="1" x14ac:dyDescent="0.25">
      <c r="A865" s="112"/>
    </row>
    <row r="866" spans="1:1" ht="18" customHeight="1" x14ac:dyDescent="0.25">
      <c r="A866" s="112"/>
    </row>
    <row r="867" spans="1:1" ht="18" customHeight="1" x14ac:dyDescent="0.25">
      <c r="A867" s="112"/>
    </row>
    <row r="868" spans="1:1" ht="18" customHeight="1" x14ac:dyDescent="0.25">
      <c r="A868" s="112"/>
    </row>
    <row r="869" spans="1:1" ht="18" customHeight="1" x14ac:dyDescent="0.25">
      <c r="A869" s="112"/>
    </row>
    <row r="870" spans="1:1" ht="18" customHeight="1" x14ac:dyDescent="0.25">
      <c r="A870" s="112"/>
    </row>
    <row r="871" spans="1:1" ht="18" customHeight="1" x14ac:dyDescent="0.25">
      <c r="A871" s="112"/>
    </row>
    <row r="872" spans="1:1" ht="18" customHeight="1" x14ac:dyDescent="0.25">
      <c r="A872" s="112"/>
    </row>
    <row r="873" spans="1:1" ht="18" customHeight="1" x14ac:dyDescent="0.25">
      <c r="A873" s="112"/>
    </row>
    <row r="874" spans="1:1" ht="18" customHeight="1" x14ac:dyDescent="0.25">
      <c r="A874" s="112"/>
    </row>
    <row r="875" spans="1:1" ht="18" customHeight="1" x14ac:dyDescent="0.25">
      <c r="A875" s="112"/>
    </row>
    <row r="876" spans="1:1" ht="18" customHeight="1" x14ac:dyDescent="0.25">
      <c r="A876" s="112"/>
    </row>
    <row r="877" spans="1:1" ht="18" customHeight="1" x14ac:dyDescent="0.25">
      <c r="A877" s="112"/>
    </row>
    <row r="878" spans="1:1" ht="18" customHeight="1" x14ac:dyDescent="0.25">
      <c r="A878" s="112"/>
    </row>
    <row r="879" spans="1:1" ht="18" customHeight="1" x14ac:dyDescent="0.25">
      <c r="A879" s="112"/>
    </row>
    <row r="880" spans="1:1" ht="18" customHeight="1" x14ac:dyDescent="0.25">
      <c r="A880" s="112"/>
    </row>
    <row r="881" spans="1:1" ht="18" customHeight="1" x14ac:dyDescent="0.25">
      <c r="A881" s="112"/>
    </row>
    <row r="882" spans="1:1" ht="18" customHeight="1" x14ac:dyDescent="0.25">
      <c r="A882" s="112"/>
    </row>
    <row r="883" spans="1:1" ht="18" customHeight="1" x14ac:dyDescent="0.25">
      <c r="A883" s="112"/>
    </row>
    <row r="884" spans="1:1" ht="18" customHeight="1" x14ac:dyDescent="0.25">
      <c r="A884" s="112"/>
    </row>
    <row r="885" spans="1:1" ht="18" customHeight="1" x14ac:dyDescent="0.25">
      <c r="A885" s="112"/>
    </row>
    <row r="886" spans="1:1" ht="18" customHeight="1" x14ac:dyDescent="0.25">
      <c r="A886" s="112"/>
    </row>
    <row r="887" spans="1:1" ht="18" customHeight="1" x14ac:dyDescent="0.25">
      <c r="A887" s="112"/>
    </row>
    <row r="888" spans="1:1" ht="18" customHeight="1" x14ac:dyDescent="0.25">
      <c r="A888" s="112"/>
    </row>
    <row r="889" spans="1:1" ht="18" customHeight="1" x14ac:dyDescent="0.25">
      <c r="A889" s="112"/>
    </row>
    <row r="890" spans="1:1" ht="18" customHeight="1" x14ac:dyDescent="0.25">
      <c r="A890" s="112"/>
    </row>
    <row r="891" spans="1:1" ht="18" customHeight="1" x14ac:dyDescent="0.25">
      <c r="A891" s="112"/>
    </row>
    <row r="892" spans="1:1" ht="18" customHeight="1" x14ac:dyDescent="0.25">
      <c r="A892" s="112"/>
    </row>
    <row r="893" spans="1:1" ht="18" customHeight="1" x14ac:dyDescent="0.25">
      <c r="A893" s="112"/>
    </row>
    <row r="894" spans="1:1" ht="18" customHeight="1" x14ac:dyDescent="0.25">
      <c r="A894" s="112"/>
    </row>
    <row r="895" spans="1:1" ht="18" customHeight="1" x14ac:dyDescent="0.25">
      <c r="A895" s="112"/>
    </row>
    <row r="896" spans="1:1" ht="18" customHeight="1" x14ac:dyDescent="0.25">
      <c r="A896" s="112"/>
    </row>
    <row r="897" spans="1:1" ht="18" customHeight="1" x14ac:dyDescent="0.25">
      <c r="A897" s="112"/>
    </row>
    <row r="898" spans="1:1" ht="18" customHeight="1" x14ac:dyDescent="0.25">
      <c r="A898" s="112"/>
    </row>
    <row r="899" spans="1:1" ht="18" customHeight="1" x14ac:dyDescent="0.25">
      <c r="A899" s="112"/>
    </row>
    <row r="900" spans="1:1" ht="18" customHeight="1" x14ac:dyDescent="0.25">
      <c r="A900" s="112"/>
    </row>
    <row r="901" spans="1:1" ht="18" customHeight="1" x14ac:dyDescent="0.25">
      <c r="A901" s="112"/>
    </row>
    <row r="902" spans="1:1" ht="18" customHeight="1" x14ac:dyDescent="0.25">
      <c r="A902" s="112"/>
    </row>
    <row r="903" spans="1:1" ht="18" customHeight="1" x14ac:dyDescent="0.25">
      <c r="A903" s="112"/>
    </row>
    <row r="904" spans="1:1" ht="18" customHeight="1" x14ac:dyDescent="0.25">
      <c r="A904" s="112"/>
    </row>
    <row r="905" spans="1:1" ht="18" customHeight="1" x14ac:dyDescent="0.25">
      <c r="A905" s="112"/>
    </row>
    <row r="906" spans="1:1" ht="18" customHeight="1" x14ac:dyDescent="0.25">
      <c r="A906" s="112"/>
    </row>
    <row r="907" spans="1:1" ht="18" customHeight="1" x14ac:dyDescent="0.25">
      <c r="A907" s="112"/>
    </row>
    <row r="908" spans="1:1" ht="18" customHeight="1" x14ac:dyDescent="0.25">
      <c r="A908" s="112"/>
    </row>
    <row r="909" spans="1:1" ht="18" customHeight="1" x14ac:dyDescent="0.25">
      <c r="A909" s="112"/>
    </row>
  </sheetData>
  <pageMargins left="0.7" right="0.7" top="0.75" bottom="0.75" header="0" footer="0"/>
  <pageSetup paperSize="8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CH909"/>
  <sheetViews>
    <sheetView showGridLines="0" tabSelected="1" topLeftCell="A12" zoomScale="90" zoomScaleNormal="90" zoomScaleSheetLayoutView="75" workbookViewId="0">
      <pane xSplit="2" topLeftCell="C1" activePane="topRight" state="frozen"/>
      <selection activeCell="H46" sqref="H46"/>
      <selection pane="topRight" activeCell="D7" sqref="D7"/>
    </sheetView>
  </sheetViews>
  <sheetFormatPr defaultColWidth="12.59765625" defaultRowHeight="18" customHeight="1" outlineLevelRow="1" x14ac:dyDescent="0.25"/>
  <cols>
    <col min="1" max="1" width="2.59765625" style="123" customWidth="1"/>
    <col min="2" max="2" width="24.8984375" style="122" customWidth="1"/>
    <col min="3" max="3" width="8.59765625" style="122" customWidth="1"/>
    <col min="4" max="5" width="11.19921875" style="122" customWidth="1"/>
    <col min="6" max="6" width="11.5" style="122" customWidth="1"/>
    <col min="7" max="33" width="10" style="122" customWidth="1"/>
    <col min="34" max="34" width="2.19921875" style="123" customWidth="1"/>
    <col min="35" max="16384" width="12.59765625" style="122"/>
  </cols>
  <sheetData>
    <row r="1" spans="1:86" s="115" customFormat="1" ht="18" customHeight="1" thickBot="1" x14ac:dyDescent="0.3">
      <c r="A1" s="112"/>
      <c r="B1" s="113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H1" s="112"/>
    </row>
    <row r="2" spans="1:86" s="118" customFormat="1" ht="21.75" customHeight="1" x14ac:dyDescent="0.25">
      <c r="A2" s="116"/>
      <c r="B2" s="163" t="str">
        <f>'D02 (Mon-Fri)'!B2</f>
        <v>Route D02: Khayelitsha West - Civic Centre</v>
      </c>
      <c r="C2" s="164"/>
      <c r="D2" s="164"/>
      <c r="E2" s="171"/>
      <c r="F2" s="171"/>
      <c r="G2" s="164"/>
      <c r="H2" s="164"/>
      <c r="I2" s="171"/>
      <c r="J2" s="164"/>
      <c r="K2" s="164"/>
      <c r="L2" s="171"/>
      <c r="M2" s="164"/>
      <c r="N2" s="164"/>
      <c r="O2" s="171"/>
      <c r="P2" s="164"/>
      <c r="Q2" s="164"/>
      <c r="R2" s="171"/>
      <c r="S2" s="164"/>
      <c r="T2" s="164"/>
      <c r="U2" s="171"/>
      <c r="V2" s="164"/>
      <c r="W2" s="164"/>
      <c r="X2" s="164"/>
      <c r="Y2" s="164"/>
      <c r="Z2" s="164"/>
      <c r="AA2" s="164"/>
      <c r="AB2" s="171"/>
      <c r="AC2" s="164"/>
      <c r="AD2" s="164"/>
      <c r="AE2" s="117"/>
      <c r="AF2" s="117"/>
      <c r="AG2" s="117"/>
      <c r="AH2" s="116"/>
    </row>
    <row r="3" spans="1:86" s="121" customFormat="1" ht="21.75" customHeight="1" x14ac:dyDescent="0.25">
      <c r="A3" s="119"/>
      <c r="B3" s="166" t="str">
        <f>'D02 (Mon-Fri)'!B3</f>
        <v>Timetable effective 12 - 23 Dec, 26 - 30 Dec 2025</v>
      </c>
      <c r="C3" s="161"/>
      <c r="D3" s="161"/>
      <c r="E3" s="172"/>
      <c r="F3" s="172"/>
      <c r="G3" s="161"/>
      <c r="H3" s="161"/>
      <c r="I3" s="172"/>
      <c r="J3" s="161"/>
      <c r="K3" s="161"/>
      <c r="L3" s="172"/>
      <c r="M3" s="161"/>
      <c r="N3" s="161"/>
      <c r="O3" s="172"/>
      <c r="P3" s="161"/>
      <c r="Q3" s="161"/>
      <c r="R3" s="172"/>
      <c r="S3" s="161"/>
      <c r="T3" s="161"/>
      <c r="U3" s="172"/>
      <c r="V3" s="161"/>
      <c r="W3" s="161"/>
      <c r="X3" s="161"/>
      <c r="Y3" s="161"/>
      <c r="Z3" s="161"/>
      <c r="AA3" s="161"/>
      <c r="AB3" s="172"/>
      <c r="AC3" s="161"/>
      <c r="AD3" s="161"/>
      <c r="AE3" s="120"/>
      <c r="AF3" s="120"/>
      <c r="AG3" s="120"/>
      <c r="AH3" s="119"/>
    </row>
    <row r="4" spans="1:86" s="118" customFormat="1" ht="21.75" customHeight="1" thickBot="1" x14ac:dyDescent="0.3">
      <c r="A4" s="116"/>
      <c r="B4" s="167" t="s">
        <v>66</v>
      </c>
      <c r="C4" s="168"/>
      <c r="D4" s="168"/>
      <c r="E4" s="173"/>
      <c r="F4" s="173"/>
      <c r="G4" s="168"/>
      <c r="H4" s="168"/>
      <c r="I4" s="173"/>
      <c r="J4" s="168"/>
      <c r="K4" s="168"/>
      <c r="L4" s="173"/>
      <c r="M4" s="168"/>
      <c r="N4" s="168"/>
      <c r="O4" s="173"/>
      <c r="P4" s="168"/>
      <c r="Q4" s="168"/>
      <c r="R4" s="173"/>
      <c r="S4" s="168"/>
      <c r="T4" s="168"/>
      <c r="U4" s="173"/>
      <c r="V4" s="168"/>
      <c r="W4" s="168"/>
      <c r="X4" s="168"/>
      <c r="Y4" s="168"/>
      <c r="Z4" s="168"/>
      <c r="AA4" s="168"/>
      <c r="AB4" s="173"/>
      <c r="AC4" s="168"/>
      <c r="AD4" s="168"/>
      <c r="AE4" s="117"/>
      <c r="AF4" s="117"/>
      <c r="AG4" s="117"/>
      <c r="AH4" s="116"/>
    </row>
    <row r="5" spans="1:86" ht="18" customHeight="1" x14ac:dyDescent="0.25">
      <c r="A5" s="112"/>
      <c r="AF5" s="123"/>
      <c r="AG5" s="123"/>
      <c r="AI5" s="123"/>
      <c r="AJ5" s="123"/>
      <c r="AK5" s="123"/>
      <c r="AL5" s="123"/>
      <c r="AM5" s="123"/>
      <c r="AN5" s="123"/>
      <c r="BG5" s="112"/>
    </row>
    <row r="6" spans="1:86" s="141" customFormat="1" ht="21" customHeight="1" x14ac:dyDescent="0.25">
      <c r="A6" s="147"/>
      <c r="B6" s="143" t="s">
        <v>35</v>
      </c>
      <c r="C6" s="144" t="s">
        <v>4</v>
      </c>
      <c r="D6" s="145" t="s">
        <v>69</v>
      </c>
      <c r="E6" s="145" t="s">
        <v>70</v>
      </c>
      <c r="F6" s="145" t="s">
        <v>71</v>
      </c>
      <c r="G6" s="145" t="s">
        <v>72</v>
      </c>
      <c r="H6" s="145" t="s">
        <v>73</v>
      </c>
      <c r="I6" s="145" t="s">
        <v>74</v>
      </c>
      <c r="J6" s="145" t="s">
        <v>75</v>
      </c>
      <c r="K6" s="145" t="s">
        <v>76</v>
      </c>
      <c r="L6" s="145" t="s">
        <v>77</v>
      </c>
      <c r="M6" s="145" t="s">
        <v>78</v>
      </c>
      <c r="N6" s="145" t="s">
        <v>79</v>
      </c>
      <c r="O6" s="145" t="s">
        <v>80</v>
      </c>
      <c r="P6" s="145" t="s">
        <v>81</v>
      </c>
      <c r="Q6" s="145" t="s">
        <v>82</v>
      </c>
      <c r="R6" s="145" t="s">
        <v>83</v>
      </c>
      <c r="S6" s="145" t="s">
        <v>84</v>
      </c>
      <c r="T6" s="145" t="s">
        <v>85</v>
      </c>
      <c r="U6" s="145" t="s">
        <v>86</v>
      </c>
      <c r="V6" s="145" t="s">
        <v>87</v>
      </c>
      <c r="W6" s="145" t="s">
        <v>88</v>
      </c>
      <c r="X6" s="145" t="s">
        <v>89</v>
      </c>
      <c r="Y6" s="145" t="s">
        <v>90</v>
      </c>
      <c r="Z6" s="145" t="s">
        <v>91</v>
      </c>
      <c r="AA6" s="145" t="s">
        <v>92</v>
      </c>
      <c r="AB6" s="145" t="s">
        <v>93</v>
      </c>
      <c r="AC6" s="145" t="s">
        <v>94</v>
      </c>
      <c r="AD6" s="145" t="s">
        <v>95</v>
      </c>
      <c r="AE6" s="152"/>
      <c r="AF6" s="170"/>
      <c r="AG6" s="152"/>
      <c r="BF6" s="147"/>
      <c r="BG6" s="147"/>
    </row>
    <row r="7" spans="1:86" s="123" customFormat="1" ht="18.600000000000001" customHeight="1" x14ac:dyDescent="0.25">
      <c r="A7" s="122"/>
      <c r="B7" s="148" t="s">
        <v>51</v>
      </c>
      <c r="C7" s="140" t="s">
        <v>4</v>
      </c>
      <c r="D7" s="142" t="s">
        <v>96</v>
      </c>
      <c r="E7" s="142" t="s">
        <v>97</v>
      </c>
      <c r="F7" s="142" t="s">
        <v>98</v>
      </c>
      <c r="G7" s="142" t="s">
        <v>99</v>
      </c>
      <c r="H7" s="142" t="s">
        <v>100</v>
      </c>
      <c r="I7" s="142" t="s">
        <v>101</v>
      </c>
      <c r="J7" s="142" t="s">
        <v>102</v>
      </c>
      <c r="K7" s="142" t="s">
        <v>103</v>
      </c>
      <c r="L7" s="142" t="s">
        <v>104</v>
      </c>
      <c r="M7" s="142" t="s">
        <v>105</v>
      </c>
      <c r="N7" s="142" t="s">
        <v>106</v>
      </c>
      <c r="O7" s="142" t="s">
        <v>107</v>
      </c>
      <c r="P7" s="142" t="s">
        <v>108</v>
      </c>
      <c r="Q7" s="142" t="s">
        <v>109</v>
      </c>
      <c r="R7" s="142" t="s">
        <v>110</v>
      </c>
      <c r="S7" s="142" t="s">
        <v>111</v>
      </c>
      <c r="T7" s="142" t="s">
        <v>112</v>
      </c>
      <c r="U7" s="142" t="s">
        <v>113</v>
      </c>
      <c r="V7" s="142" t="s">
        <v>114</v>
      </c>
      <c r="W7" s="142" t="s">
        <v>115</v>
      </c>
      <c r="X7" s="142" t="s">
        <v>116</v>
      </c>
      <c r="Y7" s="142" t="s">
        <v>117</v>
      </c>
      <c r="Z7" s="142" t="s">
        <v>118</v>
      </c>
      <c r="AA7" s="142" t="s">
        <v>119</v>
      </c>
      <c r="AB7" s="142" t="s">
        <v>120</v>
      </c>
      <c r="AC7" s="142" t="s">
        <v>121</v>
      </c>
      <c r="AD7" s="142" t="s">
        <v>122</v>
      </c>
      <c r="BC7" s="122"/>
      <c r="BD7" s="122"/>
    </row>
    <row r="8" spans="1:86" s="123" customFormat="1" ht="18" customHeight="1" x14ac:dyDescent="0.25">
      <c r="A8" s="122"/>
      <c r="B8" s="148" t="s">
        <v>50</v>
      </c>
      <c r="C8" s="140" t="s">
        <v>4</v>
      </c>
      <c r="D8" s="142" t="s">
        <v>123</v>
      </c>
      <c r="E8" s="142" t="s">
        <v>124</v>
      </c>
      <c r="F8" s="142" t="s">
        <v>125</v>
      </c>
      <c r="G8" s="142" t="s">
        <v>126</v>
      </c>
      <c r="H8" s="142" t="s">
        <v>127</v>
      </c>
      <c r="I8" s="142" t="s">
        <v>128</v>
      </c>
      <c r="J8" s="142" t="s">
        <v>129</v>
      </c>
      <c r="K8" s="142" t="s">
        <v>130</v>
      </c>
      <c r="L8" s="142" t="s">
        <v>131</v>
      </c>
      <c r="M8" s="142" t="s">
        <v>132</v>
      </c>
      <c r="N8" s="142" t="s">
        <v>133</v>
      </c>
      <c r="O8" s="142" t="s">
        <v>134</v>
      </c>
      <c r="P8" s="142" t="s">
        <v>135</v>
      </c>
      <c r="Q8" s="142" t="s">
        <v>136</v>
      </c>
      <c r="R8" s="142" t="s">
        <v>137</v>
      </c>
      <c r="S8" s="142" t="s">
        <v>138</v>
      </c>
      <c r="T8" s="142" t="s">
        <v>139</v>
      </c>
      <c r="U8" s="142" t="s">
        <v>140</v>
      </c>
      <c r="V8" s="142" t="s">
        <v>141</v>
      </c>
      <c r="W8" s="142" t="s">
        <v>142</v>
      </c>
      <c r="X8" s="142" t="s">
        <v>143</v>
      </c>
      <c r="Y8" s="142" t="s">
        <v>144</v>
      </c>
      <c r="Z8" s="142" t="s">
        <v>145</v>
      </c>
      <c r="AA8" s="142" t="s">
        <v>146</v>
      </c>
      <c r="AB8" s="142" t="s">
        <v>147</v>
      </c>
      <c r="AC8" s="142" t="s">
        <v>148</v>
      </c>
      <c r="AD8" s="142" t="s">
        <v>149</v>
      </c>
      <c r="BC8" s="122"/>
      <c r="BD8" s="122"/>
    </row>
    <row r="9" spans="1:86" s="123" customFormat="1" ht="18" customHeight="1" x14ac:dyDescent="0.25">
      <c r="A9" s="122"/>
      <c r="B9" s="148" t="s">
        <v>49</v>
      </c>
      <c r="C9" s="140" t="s">
        <v>4</v>
      </c>
      <c r="D9" s="142" t="s">
        <v>150</v>
      </c>
      <c r="E9" s="142" t="s">
        <v>151</v>
      </c>
      <c r="F9" s="142" t="s">
        <v>152</v>
      </c>
      <c r="G9" s="142" t="s">
        <v>153</v>
      </c>
      <c r="H9" s="142" t="s">
        <v>154</v>
      </c>
      <c r="I9" s="142" t="s">
        <v>155</v>
      </c>
      <c r="J9" s="142" t="s">
        <v>156</v>
      </c>
      <c r="K9" s="142" t="s">
        <v>157</v>
      </c>
      <c r="L9" s="142" t="s">
        <v>158</v>
      </c>
      <c r="M9" s="142" t="s">
        <v>159</v>
      </c>
      <c r="N9" s="142" t="s">
        <v>160</v>
      </c>
      <c r="O9" s="142" t="s">
        <v>161</v>
      </c>
      <c r="P9" s="142" t="s">
        <v>162</v>
      </c>
      <c r="Q9" s="142" t="s">
        <v>163</v>
      </c>
      <c r="R9" s="142" t="s">
        <v>164</v>
      </c>
      <c r="S9" s="142" t="s">
        <v>165</v>
      </c>
      <c r="T9" s="142" t="s">
        <v>166</v>
      </c>
      <c r="U9" s="142" t="s">
        <v>167</v>
      </c>
      <c r="V9" s="142" t="s">
        <v>168</v>
      </c>
      <c r="W9" s="142" t="s">
        <v>169</v>
      </c>
      <c r="X9" s="142" t="s">
        <v>170</v>
      </c>
      <c r="Y9" s="142" t="s">
        <v>171</v>
      </c>
      <c r="Z9" s="142" t="s">
        <v>172</v>
      </c>
      <c r="AA9" s="142" t="s">
        <v>173</v>
      </c>
      <c r="AB9" s="142" t="s">
        <v>174</v>
      </c>
      <c r="AC9" s="142" t="s">
        <v>175</v>
      </c>
      <c r="AD9" s="142" t="s">
        <v>176</v>
      </c>
      <c r="BC9" s="122"/>
      <c r="BD9" s="122"/>
    </row>
    <row r="10" spans="1:86" s="123" customFormat="1" ht="18" customHeight="1" x14ac:dyDescent="0.25">
      <c r="A10" s="122"/>
      <c r="B10" s="148" t="s">
        <v>48</v>
      </c>
      <c r="C10" s="140" t="s">
        <v>4</v>
      </c>
      <c r="D10" s="142" t="s">
        <v>177</v>
      </c>
      <c r="E10" s="142" t="s">
        <v>178</v>
      </c>
      <c r="F10" s="142" t="s">
        <v>179</v>
      </c>
      <c r="G10" s="142" t="s">
        <v>180</v>
      </c>
      <c r="H10" s="142" t="s">
        <v>181</v>
      </c>
      <c r="I10" s="142" t="s">
        <v>182</v>
      </c>
      <c r="J10" s="142" t="s">
        <v>183</v>
      </c>
      <c r="K10" s="142" t="s">
        <v>184</v>
      </c>
      <c r="L10" s="142" t="s">
        <v>185</v>
      </c>
      <c r="M10" s="142" t="s">
        <v>186</v>
      </c>
      <c r="N10" s="142" t="s">
        <v>187</v>
      </c>
      <c r="O10" s="142" t="s">
        <v>188</v>
      </c>
      <c r="P10" s="142" t="s">
        <v>189</v>
      </c>
      <c r="Q10" s="142" t="s">
        <v>190</v>
      </c>
      <c r="R10" s="142" t="s">
        <v>191</v>
      </c>
      <c r="S10" s="142" t="s">
        <v>192</v>
      </c>
      <c r="T10" s="142" t="s">
        <v>193</v>
      </c>
      <c r="U10" s="142" t="s">
        <v>194</v>
      </c>
      <c r="V10" s="142" t="s">
        <v>195</v>
      </c>
      <c r="W10" s="142" t="s">
        <v>196</v>
      </c>
      <c r="X10" s="142" t="s">
        <v>197</v>
      </c>
      <c r="Y10" s="142" t="s">
        <v>198</v>
      </c>
      <c r="Z10" s="142" t="s">
        <v>199</v>
      </c>
      <c r="AA10" s="142" t="s">
        <v>200</v>
      </c>
      <c r="AB10" s="142" t="s">
        <v>201</v>
      </c>
      <c r="AC10" s="142" t="s">
        <v>202</v>
      </c>
      <c r="AD10" s="142" t="s">
        <v>203</v>
      </c>
      <c r="BC10" s="122"/>
      <c r="BD10" s="122"/>
    </row>
    <row r="11" spans="1:86" s="123" customFormat="1" ht="18" customHeight="1" x14ac:dyDescent="0.25">
      <c r="A11" s="122"/>
      <c r="B11" s="148" t="s">
        <v>47</v>
      </c>
      <c r="C11" s="140" t="s">
        <v>4</v>
      </c>
      <c r="D11" s="142" t="s">
        <v>204</v>
      </c>
      <c r="E11" s="142" t="s">
        <v>205</v>
      </c>
      <c r="F11" s="142" t="s">
        <v>206</v>
      </c>
      <c r="G11" s="142" t="s">
        <v>207</v>
      </c>
      <c r="H11" s="142" t="s">
        <v>208</v>
      </c>
      <c r="I11" s="142" t="s">
        <v>209</v>
      </c>
      <c r="J11" s="142" t="s">
        <v>210</v>
      </c>
      <c r="K11" s="142" t="s">
        <v>211</v>
      </c>
      <c r="L11" s="142" t="s">
        <v>212</v>
      </c>
      <c r="M11" s="142" t="s">
        <v>213</v>
      </c>
      <c r="N11" s="142" t="s">
        <v>214</v>
      </c>
      <c r="O11" s="142" t="s">
        <v>215</v>
      </c>
      <c r="P11" s="142" t="s">
        <v>216</v>
      </c>
      <c r="Q11" s="142" t="s">
        <v>217</v>
      </c>
      <c r="R11" s="142" t="s">
        <v>218</v>
      </c>
      <c r="S11" s="142" t="s">
        <v>219</v>
      </c>
      <c r="T11" s="142" t="s">
        <v>220</v>
      </c>
      <c r="U11" s="142" t="s">
        <v>221</v>
      </c>
      <c r="V11" s="142" t="s">
        <v>222</v>
      </c>
      <c r="W11" s="142" t="s">
        <v>223</v>
      </c>
      <c r="X11" s="142" t="s">
        <v>224</v>
      </c>
      <c r="Y11" s="142" t="s">
        <v>225</v>
      </c>
      <c r="Z11" s="142" t="s">
        <v>226</v>
      </c>
      <c r="AA11" s="142" t="s">
        <v>227</v>
      </c>
      <c r="AB11" s="142" t="s">
        <v>228</v>
      </c>
      <c r="AC11" s="142" t="s">
        <v>229</v>
      </c>
      <c r="AD11" s="142" t="s">
        <v>230</v>
      </c>
      <c r="BC11" s="122"/>
      <c r="BD11" s="122"/>
    </row>
    <row r="12" spans="1:86" s="123" customFormat="1" ht="18" customHeight="1" x14ac:dyDescent="0.25">
      <c r="A12" s="122"/>
      <c r="B12" s="148" t="s">
        <v>46</v>
      </c>
      <c r="C12" s="140" t="s">
        <v>4</v>
      </c>
      <c r="D12" s="142" t="s">
        <v>231</v>
      </c>
      <c r="E12" s="142" t="s">
        <v>232</v>
      </c>
      <c r="F12" s="142" t="s">
        <v>233</v>
      </c>
      <c r="G12" s="142" t="s">
        <v>234</v>
      </c>
      <c r="H12" s="142" t="s">
        <v>235</v>
      </c>
      <c r="I12" s="142" t="s">
        <v>236</v>
      </c>
      <c r="J12" s="142" t="s">
        <v>237</v>
      </c>
      <c r="K12" s="142" t="s">
        <v>238</v>
      </c>
      <c r="L12" s="142" t="s">
        <v>239</v>
      </c>
      <c r="M12" s="142" t="s">
        <v>240</v>
      </c>
      <c r="N12" s="142" t="s">
        <v>241</v>
      </c>
      <c r="O12" s="142" t="s">
        <v>242</v>
      </c>
      <c r="P12" s="142" t="s">
        <v>243</v>
      </c>
      <c r="Q12" s="142" t="s">
        <v>244</v>
      </c>
      <c r="R12" s="142" t="s">
        <v>245</v>
      </c>
      <c r="S12" s="142" t="s">
        <v>246</v>
      </c>
      <c r="T12" s="142" t="s">
        <v>247</v>
      </c>
      <c r="U12" s="142" t="s">
        <v>248</v>
      </c>
      <c r="V12" s="142" t="s">
        <v>249</v>
      </c>
      <c r="W12" s="142" t="s">
        <v>250</v>
      </c>
      <c r="X12" s="142" t="s">
        <v>251</v>
      </c>
      <c r="Y12" s="142" t="s">
        <v>252</v>
      </c>
      <c r="Z12" s="142" t="s">
        <v>253</v>
      </c>
      <c r="AA12" s="142" t="s">
        <v>254</v>
      </c>
      <c r="AB12" s="142" t="s">
        <v>255</v>
      </c>
      <c r="AC12" s="142" t="s">
        <v>256</v>
      </c>
      <c r="AD12" s="142" t="s">
        <v>257</v>
      </c>
      <c r="BC12" s="122"/>
      <c r="BD12" s="122"/>
    </row>
    <row r="13" spans="1:86" s="112" customFormat="1" ht="18" customHeight="1" x14ac:dyDescent="0.25">
      <c r="A13" s="122"/>
      <c r="B13" s="148" t="s">
        <v>67</v>
      </c>
      <c r="C13" s="140" t="s">
        <v>4</v>
      </c>
      <c r="D13" s="142" t="s">
        <v>258</v>
      </c>
      <c r="E13" s="142" t="s">
        <v>259</v>
      </c>
      <c r="F13" s="142" t="s">
        <v>260</v>
      </c>
      <c r="G13" s="142" t="s">
        <v>261</v>
      </c>
      <c r="H13" s="142" t="s">
        <v>262</v>
      </c>
      <c r="I13" s="142" t="s">
        <v>263</v>
      </c>
      <c r="J13" s="142" t="s">
        <v>264</v>
      </c>
      <c r="K13" s="142" t="s">
        <v>265</v>
      </c>
      <c r="L13" s="142" t="s">
        <v>266</v>
      </c>
      <c r="M13" s="142" t="s">
        <v>267</v>
      </c>
      <c r="N13" s="142" t="s">
        <v>268</v>
      </c>
      <c r="O13" s="142" t="s">
        <v>269</v>
      </c>
      <c r="P13" s="142" t="s">
        <v>270</v>
      </c>
      <c r="Q13" s="142" t="s">
        <v>271</v>
      </c>
      <c r="R13" s="142" t="s">
        <v>272</v>
      </c>
      <c r="S13" s="142" t="s">
        <v>273</v>
      </c>
      <c r="T13" s="142" t="s">
        <v>274</v>
      </c>
      <c r="U13" s="142" t="s">
        <v>275</v>
      </c>
      <c r="V13" s="142" t="s">
        <v>276</v>
      </c>
      <c r="W13" s="142" t="s">
        <v>277</v>
      </c>
      <c r="X13" s="142" t="s">
        <v>278</v>
      </c>
      <c r="Y13" s="142" t="s">
        <v>279</v>
      </c>
      <c r="Z13" s="142" t="s">
        <v>280</v>
      </c>
      <c r="AA13" s="142" t="s">
        <v>281</v>
      </c>
      <c r="AB13" s="142" t="s">
        <v>282</v>
      </c>
      <c r="AC13" s="142" t="s">
        <v>283</v>
      </c>
      <c r="AD13" s="142" t="s">
        <v>284</v>
      </c>
      <c r="AE13" s="131"/>
      <c r="AF13" s="130"/>
      <c r="AG13" s="130"/>
      <c r="AH13" s="132"/>
      <c r="AI13" s="132"/>
      <c r="AJ13" s="132"/>
      <c r="AL13" s="123"/>
      <c r="AM13" s="123"/>
      <c r="AN13" s="123"/>
      <c r="AO13" s="123"/>
      <c r="AP13" s="127"/>
      <c r="AQ13" s="127"/>
      <c r="AR13" s="127"/>
      <c r="AS13" s="127"/>
      <c r="AT13" s="127"/>
      <c r="AU13" s="127"/>
      <c r="AV13" s="127"/>
      <c r="AW13" s="128"/>
      <c r="AX13" s="128"/>
      <c r="AY13" s="127"/>
      <c r="AZ13" s="127"/>
      <c r="BA13" s="127"/>
      <c r="BB13" s="128"/>
      <c r="BC13" s="128"/>
      <c r="BD13" s="128"/>
      <c r="BE13" s="128"/>
      <c r="BF13" s="128"/>
      <c r="BG13" s="128"/>
      <c r="CH13" s="122"/>
    </row>
    <row r="14" spans="1:86" s="123" customFormat="1" ht="18" customHeight="1" outlineLevel="1" x14ac:dyDescent="0.25">
      <c r="A14" s="133"/>
      <c r="B14" s="148" t="s">
        <v>45</v>
      </c>
      <c r="C14" s="140" t="s">
        <v>4</v>
      </c>
      <c r="D14" s="142" t="s">
        <v>285</v>
      </c>
      <c r="E14" s="142" t="s">
        <v>286</v>
      </c>
      <c r="F14" s="142" t="s">
        <v>287</v>
      </c>
      <c r="G14" s="142" t="s">
        <v>288</v>
      </c>
      <c r="H14" s="142" t="s">
        <v>289</v>
      </c>
      <c r="I14" s="142" t="s">
        <v>290</v>
      </c>
      <c r="J14" s="142" t="s">
        <v>291</v>
      </c>
      <c r="K14" s="142" t="s">
        <v>292</v>
      </c>
      <c r="L14" s="142" t="s">
        <v>293</v>
      </c>
      <c r="M14" s="142" t="s">
        <v>294</v>
      </c>
      <c r="N14" s="142" t="s">
        <v>295</v>
      </c>
      <c r="O14" s="142" t="s">
        <v>296</v>
      </c>
      <c r="P14" s="142" t="s">
        <v>297</v>
      </c>
      <c r="Q14" s="142" t="s">
        <v>298</v>
      </c>
      <c r="R14" s="142" t="s">
        <v>299</v>
      </c>
      <c r="S14" s="142" t="s">
        <v>300</v>
      </c>
      <c r="T14" s="142" t="s">
        <v>301</v>
      </c>
      <c r="U14" s="142" t="s">
        <v>302</v>
      </c>
      <c r="V14" s="142" t="s">
        <v>303</v>
      </c>
      <c r="W14" s="142" t="s">
        <v>304</v>
      </c>
      <c r="X14" s="142" t="s">
        <v>305</v>
      </c>
      <c r="Y14" s="142" t="s">
        <v>306</v>
      </c>
      <c r="Z14" s="142" t="s">
        <v>307</v>
      </c>
      <c r="AA14" s="142" t="s">
        <v>308</v>
      </c>
      <c r="AB14" s="142" t="s">
        <v>309</v>
      </c>
      <c r="AC14" s="142" t="s">
        <v>310</v>
      </c>
      <c r="AD14" s="142" t="s">
        <v>311</v>
      </c>
      <c r="AE14" s="134"/>
      <c r="AF14" s="134"/>
      <c r="AG14" s="135"/>
      <c r="AH14" s="135"/>
      <c r="AI14" s="135"/>
      <c r="AJ14" s="125"/>
      <c r="AK14" s="136"/>
      <c r="AL14" s="136"/>
      <c r="AM14" s="136"/>
      <c r="AN14" s="136"/>
      <c r="AO14" s="136"/>
      <c r="AP14" s="124"/>
      <c r="AQ14" s="124"/>
      <c r="AR14" s="124"/>
      <c r="AS14" s="124"/>
      <c r="AT14" s="124"/>
      <c r="AU14" s="124"/>
      <c r="AV14" s="124"/>
      <c r="AW14" s="125"/>
      <c r="AX14" s="125"/>
      <c r="AY14" s="124"/>
      <c r="AZ14" s="124"/>
      <c r="BA14" s="124"/>
      <c r="BB14" s="125"/>
      <c r="BC14" s="125"/>
      <c r="BD14" s="125"/>
      <c r="BE14" s="125"/>
    </row>
    <row r="15" spans="1:86" s="123" customFormat="1" ht="18" customHeight="1" outlineLevel="1" x14ac:dyDescent="0.25">
      <c r="A15" s="133"/>
      <c r="B15" s="148" t="s">
        <v>68</v>
      </c>
      <c r="C15" s="140" t="s">
        <v>4</v>
      </c>
      <c r="D15" s="142" t="s">
        <v>312</v>
      </c>
      <c r="E15" s="142" t="s">
        <v>313</v>
      </c>
      <c r="F15" s="142" t="s">
        <v>314</v>
      </c>
      <c r="G15" s="142" t="s">
        <v>315</v>
      </c>
      <c r="H15" s="142" t="s">
        <v>316</v>
      </c>
      <c r="I15" s="142" t="s">
        <v>317</v>
      </c>
      <c r="J15" s="142" t="s">
        <v>318</v>
      </c>
      <c r="K15" s="142" t="s">
        <v>319</v>
      </c>
      <c r="L15" s="142" t="s">
        <v>320</v>
      </c>
      <c r="M15" s="142" t="s">
        <v>321</v>
      </c>
      <c r="N15" s="142" t="s">
        <v>322</v>
      </c>
      <c r="O15" s="142" t="s">
        <v>323</v>
      </c>
      <c r="P15" s="142" t="s">
        <v>324</v>
      </c>
      <c r="Q15" s="142" t="s">
        <v>325</v>
      </c>
      <c r="R15" s="142" t="s">
        <v>326</v>
      </c>
      <c r="S15" s="142" t="s">
        <v>327</v>
      </c>
      <c r="T15" s="142" t="s">
        <v>328</v>
      </c>
      <c r="U15" s="142" t="s">
        <v>329</v>
      </c>
      <c r="V15" s="142" t="s">
        <v>330</v>
      </c>
      <c r="W15" s="142" t="s">
        <v>331</v>
      </c>
      <c r="X15" s="142" t="s">
        <v>332</v>
      </c>
      <c r="Y15" s="142" t="s">
        <v>333</v>
      </c>
      <c r="Z15" s="142" t="s">
        <v>334</v>
      </c>
      <c r="AA15" s="142" t="s">
        <v>335</v>
      </c>
      <c r="AB15" s="142" t="s">
        <v>336</v>
      </c>
      <c r="AC15" s="142" t="s">
        <v>337</v>
      </c>
      <c r="AD15" s="142" t="s">
        <v>338</v>
      </c>
      <c r="AE15" s="134"/>
      <c r="AF15" s="134"/>
      <c r="AG15" s="135"/>
      <c r="AH15" s="135"/>
      <c r="AI15" s="135"/>
      <c r="AJ15" s="125"/>
      <c r="AK15" s="136"/>
      <c r="AL15" s="136"/>
      <c r="AM15" s="136"/>
      <c r="AN15" s="136"/>
      <c r="AO15" s="136"/>
      <c r="AP15" s="124"/>
      <c r="AQ15" s="124"/>
      <c r="AR15" s="124"/>
      <c r="AS15" s="124"/>
      <c r="AT15" s="124"/>
      <c r="AU15" s="124"/>
      <c r="AV15" s="124"/>
      <c r="AW15" s="125"/>
      <c r="AX15" s="125"/>
      <c r="AY15" s="124"/>
      <c r="AZ15" s="124"/>
      <c r="BA15" s="124"/>
      <c r="BB15" s="125"/>
      <c r="BC15" s="125"/>
      <c r="BD15" s="125"/>
      <c r="BE15" s="125"/>
    </row>
    <row r="16" spans="1:86" s="123" customFormat="1" ht="18" customHeight="1" outlineLevel="1" x14ac:dyDescent="0.25">
      <c r="A16" s="133"/>
      <c r="B16" s="148" t="s">
        <v>44</v>
      </c>
      <c r="C16" s="140" t="s">
        <v>4</v>
      </c>
      <c r="D16" s="142" t="s">
        <v>339</v>
      </c>
      <c r="E16" s="142" t="s">
        <v>340</v>
      </c>
      <c r="F16" s="142" t="s">
        <v>341</v>
      </c>
      <c r="G16" s="142" t="s">
        <v>342</v>
      </c>
      <c r="H16" s="142" t="s">
        <v>343</v>
      </c>
      <c r="I16" s="142" t="s">
        <v>344</v>
      </c>
      <c r="J16" s="142" t="s">
        <v>345</v>
      </c>
      <c r="K16" s="142" t="s">
        <v>346</v>
      </c>
      <c r="L16" s="142" t="s">
        <v>347</v>
      </c>
      <c r="M16" s="142" t="s">
        <v>348</v>
      </c>
      <c r="N16" s="142" t="s">
        <v>349</v>
      </c>
      <c r="O16" s="142" t="s">
        <v>350</v>
      </c>
      <c r="P16" s="142" t="s">
        <v>351</v>
      </c>
      <c r="Q16" s="142" t="s">
        <v>352</v>
      </c>
      <c r="R16" s="142" t="s">
        <v>353</v>
      </c>
      <c r="S16" s="142" t="s">
        <v>354</v>
      </c>
      <c r="T16" s="142" t="s">
        <v>355</v>
      </c>
      <c r="U16" s="142" t="s">
        <v>356</v>
      </c>
      <c r="V16" s="142" t="s">
        <v>357</v>
      </c>
      <c r="W16" s="142" t="s">
        <v>358</v>
      </c>
      <c r="X16" s="142" t="s">
        <v>359</v>
      </c>
      <c r="Y16" s="142" t="s">
        <v>360</v>
      </c>
      <c r="Z16" s="142" t="s">
        <v>361</v>
      </c>
      <c r="AA16" s="142" t="s">
        <v>362</v>
      </c>
      <c r="AB16" s="142" t="s">
        <v>363</v>
      </c>
      <c r="AC16" s="142" t="s">
        <v>364</v>
      </c>
      <c r="AD16" s="142" t="s">
        <v>365</v>
      </c>
      <c r="AE16" s="134"/>
      <c r="AF16" s="134"/>
      <c r="AG16" s="135"/>
      <c r="AH16" s="135"/>
      <c r="AI16" s="135"/>
      <c r="AJ16" s="125"/>
      <c r="AK16" s="136"/>
      <c r="AL16" s="136"/>
      <c r="AM16" s="136"/>
      <c r="AN16" s="136"/>
      <c r="AO16" s="136"/>
      <c r="AP16" s="124"/>
      <c r="AQ16" s="124"/>
      <c r="AR16" s="124"/>
      <c r="AS16" s="124"/>
      <c r="AT16" s="124"/>
      <c r="AU16" s="124"/>
      <c r="AV16" s="124"/>
      <c r="AW16" s="125"/>
      <c r="AX16" s="125"/>
      <c r="AY16" s="124"/>
      <c r="AZ16" s="124"/>
      <c r="BA16" s="124"/>
      <c r="BB16" s="125"/>
      <c r="BC16" s="125"/>
      <c r="BD16" s="125"/>
      <c r="BE16" s="125"/>
    </row>
    <row r="17" spans="1:55" s="123" customFormat="1" ht="18" customHeight="1" outlineLevel="1" x14ac:dyDescent="0.25">
      <c r="A17" s="122"/>
      <c r="B17" s="148" t="s">
        <v>43</v>
      </c>
      <c r="C17" s="140" t="s">
        <v>4</v>
      </c>
      <c r="D17" s="142" t="s">
        <v>366</v>
      </c>
      <c r="E17" s="142" t="s">
        <v>367</v>
      </c>
      <c r="F17" s="142" t="s">
        <v>368</v>
      </c>
      <c r="G17" s="142" t="s">
        <v>369</v>
      </c>
      <c r="H17" s="142" t="s">
        <v>370</v>
      </c>
      <c r="I17" s="142" t="s">
        <v>371</v>
      </c>
      <c r="J17" s="142" t="s">
        <v>372</v>
      </c>
      <c r="K17" s="142" t="s">
        <v>373</v>
      </c>
      <c r="L17" s="142" t="s">
        <v>374</v>
      </c>
      <c r="M17" s="142" t="s">
        <v>375</v>
      </c>
      <c r="N17" s="142" t="s">
        <v>376</v>
      </c>
      <c r="O17" s="142" t="s">
        <v>377</v>
      </c>
      <c r="P17" s="142" t="s">
        <v>378</v>
      </c>
      <c r="Q17" s="142" t="s">
        <v>379</v>
      </c>
      <c r="R17" s="142" t="s">
        <v>380</v>
      </c>
      <c r="S17" s="142" t="s">
        <v>381</v>
      </c>
      <c r="T17" s="142" t="s">
        <v>382</v>
      </c>
      <c r="U17" s="142" t="s">
        <v>383</v>
      </c>
      <c r="V17" s="142" t="s">
        <v>384</v>
      </c>
      <c r="W17" s="142" t="s">
        <v>385</v>
      </c>
      <c r="X17" s="142" t="s">
        <v>386</v>
      </c>
      <c r="Y17" s="142" t="s">
        <v>387</v>
      </c>
      <c r="Z17" s="142" t="s">
        <v>388</v>
      </c>
      <c r="AA17" s="142" t="s">
        <v>389</v>
      </c>
      <c r="AB17" s="142" t="s">
        <v>390</v>
      </c>
      <c r="AC17" s="142" t="s">
        <v>391</v>
      </c>
      <c r="AD17" s="142" t="s">
        <v>392</v>
      </c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BB17" s="112"/>
      <c r="BC17" s="112"/>
    </row>
    <row r="18" spans="1:55" s="123" customFormat="1" ht="18" customHeight="1" x14ac:dyDescent="0.25">
      <c r="A18" s="122"/>
      <c r="B18" s="148" t="s">
        <v>42</v>
      </c>
      <c r="C18" s="140" t="s">
        <v>4</v>
      </c>
      <c r="D18" s="142" t="s">
        <v>393</v>
      </c>
      <c r="E18" s="142" t="s">
        <v>394</v>
      </c>
      <c r="F18" s="142" t="s">
        <v>395</v>
      </c>
      <c r="G18" s="142" t="s">
        <v>396</v>
      </c>
      <c r="H18" s="142" t="s">
        <v>397</v>
      </c>
      <c r="I18" s="142" t="s">
        <v>398</v>
      </c>
      <c r="J18" s="142" t="s">
        <v>399</v>
      </c>
      <c r="K18" s="142" t="s">
        <v>400</v>
      </c>
      <c r="L18" s="142" t="s">
        <v>401</v>
      </c>
      <c r="M18" s="142" t="s">
        <v>402</v>
      </c>
      <c r="N18" s="142" t="s">
        <v>403</v>
      </c>
      <c r="O18" s="142" t="s">
        <v>404</v>
      </c>
      <c r="P18" s="142" t="s">
        <v>405</v>
      </c>
      <c r="Q18" s="142" t="s">
        <v>406</v>
      </c>
      <c r="R18" s="142" t="s">
        <v>407</v>
      </c>
      <c r="S18" s="142" t="s">
        <v>408</v>
      </c>
      <c r="T18" s="142" t="s">
        <v>409</v>
      </c>
      <c r="U18" s="142" t="s">
        <v>410</v>
      </c>
      <c r="V18" s="142" t="s">
        <v>411</v>
      </c>
      <c r="W18" s="142" t="s">
        <v>412</v>
      </c>
      <c r="X18" s="142" t="s">
        <v>413</v>
      </c>
      <c r="Y18" s="142" t="s">
        <v>414</v>
      </c>
      <c r="Z18" s="142" t="s">
        <v>415</v>
      </c>
      <c r="AA18" s="142" t="s">
        <v>416</v>
      </c>
      <c r="AB18" s="142" t="s">
        <v>417</v>
      </c>
      <c r="AC18" s="142" t="s">
        <v>418</v>
      </c>
      <c r="AD18" s="142" t="s">
        <v>419</v>
      </c>
      <c r="AE18" s="122"/>
    </row>
    <row r="19" spans="1:55" s="123" customFormat="1" ht="18" customHeight="1" x14ac:dyDescent="0.25">
      <c r="A19" s="122"/>
      <c r="B19" s="148" t="s">
        <v>41</v>
      </c>
      <c r="C19" s="140" t="s">
        <v>4</v>
      </c>
      <c r="D19" s="142" t="s">
        <v>420</v>
      </c>
      <c r="E19" s="142" t="s">
        <v>421</v>
      </c>
      <c r="F19" s="142" t="s">
        <v>422</v>
      </c>
      <c r="G19" s="142" t="s">
        <v>423</v>
      </c>
      <c r="H19" s="142" t="s">
        <v>424</v>
      </c>
      <c r="I19" s="142" t="s">
        <v>425</v>
      </c>
      <c r="J19" s="142" t="s">
        <v>426</v>
      </c>
      <c r="K19" s="142" t="s">
        <v>427</v>
      </c>
      <c r="L19" s="142" t="s">
        <v>428</v>
      </c>
      <c r="M19" s="142" t="s">
        <v>429</v>
      </c>
      <c r="N19" s="142" t="s">
        <v>430</v>
      </c>
      <c r="O19" s="142" t="s">
        <v>431</v>
      </c>
      <c r="P19" s="142" t="s">
        <v>432</v>
      </c>
      <c r="Q19" s="142" t="s">
        <v>433</v>
      </c>
      <c r="R19" s="142" t="s">
        <v>434</v>
      </c>
      <c r="S19" s="142" t="s">
        <v>435</v>
      </c>
      <c r="T19" s="142" t="s">
        <v>436</v>
      </c>
      <c r="U19" s="142" t="s">
        <v>437</v>
      </c>
      <c r="V19" s="142" t="s">
        <v>438</v>
      </c>
      <c r="W19" s="142" t="s">
        <v>439</v>
      </c>
      <c r="X19" s="142" t="s">
        <v>440</v>
      </c>
      <c r="Y19" s="142" t="s">
        <v>441</v>
      </c>
      <c r="Z19" s="142" t="s">
        <v>442</v>
      </c>
      <c r="AA19" s="142" t="s">
        <v>443</v>
      </c>
      <c r="AB19" s="142" t="s">
        <v>444</v>
      </c>
      <c r="AC19" s="142" t="s">
        <v>445</v>
      </c>
      <c r="AD19" s="142" t="s">
        <v>446</v>
      </c>
      <c r="AE19" s="122"/>
    </row>
    <row r="20" spans="1:55" s="123" customFormat="1" ht="18" customHeight="1" outlineLevel="1" x14ac:dyDescent="0.25">
      <c r="A20" s="122"/>
      <c r="B20" s="148" t="s">
        <v>40</v>
      </c>
      <c r="C20" s="140" t="s">
        <v>4</v>
      </c>
      <c r="D20" s="142" t="s">
        <v>447</v>
      </c>
      <c r="E20" s="142" t="s">
        <v>448</v>
      </c>
      <c r="F20" s="142" t="s">
        <v>449</v>
      </c>
      <c r="G20" s="142" t="s">
        <v>450</v>
      </c>
      <c r="H20" s="142" t="s">
        <v>451</v>
      </c>
      <c r="I20" s="142" t="s">
        <v>452</v>
      </c>
      <c r="J20" s="142" t="s">
        <v>453</v>
      </c>
      <c r="K20" s="142" t="s">
        <v>454</v>
      </c>
      <c r="L20" s="142" t="s">
        <v>455</v>
      </c>
      <c r="M20" s="142" t="s">
        <v>456</v>
      </c>
      <c r="N20" s="142" t="s">
        <v>457</v>
      </c>
      <c r="O20" s="142" t="s">
        <v>458</v>
      </c>
      <c r="P20" s="142" t="s">
        <v>459</v>
      </c>
      <c r="Q20" s="142" t="s">
        <v>460</v>
      </c>
      <c r="R20" s="142" t="s">
        <v>461</v>
      </c>
      <c r="S20" s="142" t="s">
        <v>462</v>
      </c>
      <c r="T20" s="142" t="s">
        <v>463</v>
      </c>
      <c r="U20" s="142" t="s">
        <v>464</v>
      </c>
      <c r="V20" s="142" t="s">
        <v>465</v>
      </c>
      <c r="W20" s="142" t="s">
        <v>466</v>
      </c>
      <c r="X20" s="142" t="s">
        <v>467</v>
      </c>
      <c r="Y20" s="142" t="s">
        <v>468</v>
      </c>
      <c r="Z20" s="142" t="s">
        <v>469</v>
      </c>
      <c r="AA20" s="142" t="s">
        <v>470</v>
      </c>
      <c r="AB20" s="142" t="s">
        <v>471</v>
      </c>
      <c r="AC20" s="142" t="s">
        <v>472</v>
      </c>
      <c r="AD20" s="142" t="s">
        <v>473</v>
      </c>
      <c r="AE20" s="122"/>
    </row>
    <row r="21" spans="1:55" s="123" customFormat="1" ht="18" customHeight="1" x14ac:dyDescent="0.25">
      <c r="A21" s="122"/>
      <c r="B21" s="154" t="s">
        <v>39</v>
      </c>
      <c r="C21" s="155" t="s">
        <v>4</v>
      </c>
      <c r="D21" s="156" t="s">
        <v>474</v>
      </c>
      <c r="E21" s="156" t="s">
        <v>475</v>
      </c>
      <c r="F21" s="156" t="s">
        <v>476</v>
      </c>
      <c r="G21" s="156" t="s">
        <v>477</v>
      </c>
      <c r="H21" s="156" t="s">
        <v>478</v>
      </c>
      <c r="I21" s="156" t="s">
        <v>479</v>
      </c>
      <c r="J21" s="156" t="s">
        <v>480</v>
      </c>
      <c r="K21" s="156" t="s">
        <v>481</v>
      </c>
      <c r="L21" s="156" t="s">
        <v>482</v>
      </c>
      <c r="M21" s="156" t="s">
        <v>483</v>
      </c>
      <c r="N21" s="156" t="s">
        <v>484</v>
      </c>
      <c r="O21" s="156" t="s">
        <v>485</v>
      </c>
      <c r="P21" s="156" t="s">
        <v>486</v>
      </c>
      <c r="Q21" s="156" t="s">
        <v>487</v>
      </c>
      <c r="R21" s="156" t="s">
        <v>488</v>
      </c>
      <c r="S21" s="156" t="s">
        <v>489</v>
      </c>
      <c r="T21" s="156" t="s">
        <v>490</v>
      </c>
      <c r="U21" s="156" t="s">
        <v>491</v>
      </c>
      <c r="V21" s="156" t="s">
        <v>492</v>
      </c>
      <c r="W21" s="156" t="s">
        <v>493</v>
      </c>
      <c r="X21" s="156" t="s">
        <v>494</v>
      </c>
      <c r="Y21" s="156" t="s">
        <v>495</v>
      </c>
      <c r="Z21" s="156" t="s">
        <v>496</v>
      </c>
      <c r="AA21" s="156" t="s">
        <v>497</v>
      </c>
      <c r="AB21" s="156" t="s">
        <v>498</v>
      </c>
      <c r="AC21" s="156" t="s">
        <v>499</v>
      </c>
      <c r="AD21" s="156" t="s">
        <v>500</v>
      </c>
      <c r="AE21" s="122"/>
    </row>
    <row r="22" spans="1:55" s="115" customFormat="1" ht="18" customHeight="1" x14ac:dyDescent="0.25">
      <c r="A22" s="129"/>
      <c r="B22" s="160" t="s">
        <v>37</v>
      </c>
      <c r="C22" s="140" t="s">
        <v>5</v>
      </c>
      <c r="D22" s="142">
        <v>0.25694444444444442</v>
      </c>
      <c r="E22" s="142">
        <v>0.28263888888888888</v>
      </c>
      <c r="F22" s="142">
        <v>0.30833333333333335</v>
      </c>
      <c r="G22" s="142">
        <v>0.33402777777777776</v>
      </c>
      <c r="H22" s="142">
        <v>0.35972222222222222</v>
      </c>
      <c r="I22" s="142">
        <v>0.38541666666666669</v>
      </c>
      <c r="J22" s="142">
        <v>0.41111111111111109</v>
      </c>
      <c r="K22" s="142">
        <v>0.43680555555555556</v>
      </c>
      <c r="L22" s="142">
        <v>0.46250000000000002</v>
      </c>
      <c r="M22" s="142">
        <v>0.48819444444444443</v>
      </c>
      <c r="N22" s="142">
        <v>0.51388888888888884</v>
      </c>
      <c r="O22" s="142">
        <v>0.5395833333333333</v>
      </c>
      <c r="P22" s="142">
        <v>0.56527777777777777</v>
      </c>
      <c r="Q22" s="142">
        <v>0.59097222222222223</v>
      </c>
      <c r="R22" s="142">
        <v>0.6166666666666667</v>
      </c>
      <c r="S22" s="142">
        <v>0.64236111111111116</v>
      </c>
      <c r="T22" s="142">
        <v>0.66805555555555551</v>
      </c>
      <c r="U22" s="142">
        <v>0.69374999999999998</v>
      </c>
      <c r="V22" s="142">
        <v>0.71944444444444444</v>
      </c>
      <c r="W22" s="142">
        <v>0.74513888888888891</v>
      </c>
      <c r="X22" s="142">
        <v>0.77083333333333337</v>
      </c>
      <c r="Y22" s="142">
        <v>0.79652777777777772</v>
      </c>
      <c r="Z22" s="142">
        <v>0.82222222222222219</v>
      </c>
      <c r="AA22" s="142">
        <v>0.84791666666666665</v>
      </c>
      <c r="AB22" s="142">
        <v>0.87361111111111112</v>
      </c>
      <c r="AC22" s="142">
        <v>0.89930555555555558</v>
      </c>
      <c r="AD22" s="142">
        <v>0.92500000000000004</v>
      </c>
      <c r="AE22" s="129"/>
    </row>
    <row r="23" spans="1:55" s="115" customFormat="1" ht="18" customHeight="1" x14ac:dyDescent="0.25">
      <c r="A23" s="129"/>
      <c r="B23" s="129"/>
      <c r="C23" s="114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29"/>
    </row>
    <row r="24" spans="1:55" s="115" customFormat="1" ht="18" customHeight="1" outlineLevel="1" x14ac:dyDescent="0.25">
      <c r="A24" s="129"/>
      <c r="B24" s="153" t="s">
        <v>37</v>
      </c>
      <c r="C24" s="144" t="s">
        <v>4</v>
      </c>
      <c r="D24" s="146">
        <v>0.26041666666666669</v>
      </c>
      <c r="E24" s="146">
        <v>0.28611111111111109</v>
      </c>
      <c r="F24" s="146">
        <v>0.31180555555555556</v>
      </c>
      <c r="G24" s="146">
        <v>0.33750000000000002</v>
      </c>
      <c r="H24" s="146">
        <v>0.36319444444444443</v>
      </c>
      <c r="I24" s="146">
        <v>0.3888888888888889</v>
      </c>
      <c r="J24" s="146">
        <v>0.41458333333333336</v>
      </c>
      <c r="K24" s="146">
        <v>0.44027777777777777</v>
      </c>
      <c r="L24" s="146">
        <v>0.46597222222222223</v>
      </c>
      <c r="M24" s="146">
        <v>0.49166666666666664</v>
      </c>
      <c r="N24" s="146">
        <v>0.51736111111111116</v>
      </c>
      <c r="O24" s="146">
        <v>0.54305555555555551</v>
      </c>
      <c r="P24" s="146">
        <v>0.56874999999999998</v>
      </c>
      <c r="Q24" s="146">
        <v>0.59444444444444444</v>
      </c>
      <c r="R24" s="146">
        <v>0.62013888888888891</v>
      </c>
      <c r="S24" s="146">
        <v>0.64583333333333337</v>
      </c>
      <c r="T24" s="146">
        <v>0.67152777777777772</v>
      </c>
      <c r="U24" s="146">
        <v>0.69722222222222219</v>
      </c>
      <c r="V24" s="146">
        <v>0.72291666666666665</v>
      </c>
      <c r="W24" s="146">
        <v>0.74861111111111112</v>
      </c>
      <c r="X24" s="146">
        <v>0.77430555555555558</v>
      </c>
      <c r="Y24" s="146">
        <v>0.8</v>
      </c>
      <c r="Z24" s="146">
        <v>0.8256944444444444</v>
      </c>
      <c r="AA24" s="146">
        <v>0.85138888888888886</v>
      </c>
      <c r="AB24" s="146">
        <v>0.87708333333333333</v>
      </c>
      <c r="AC24" s="146">
        <v>0.90277777777777779</v>
      </c>
      <c r="AD24" s="146">
        <v>0.94097222222222221</v>
      </c>
    </row>
    <row r="25" spans="1:55" s="123" customFormat="1" ht="18" customHeight="1" outlineLevel="1" x14ac:dyDescent="0.25">
      <c r="A25" s="122"/>
      <c r="B25" s="139" t="s">
        <v>39</v>
      </c>
      <c r="C25" s="140" t="s">
        <v>4</v>
      </c>
      <c r="D25" s="149" t="s">
        <v>422</v>
      </c>
      <c r="E25" s="149" t="s">
        <v>423</v>
      </c>
      <c r="F25" s="149" t="s">
        <v>424</v>
      </c>
      <c r="G25" s="149" t="s">
        <v>425</v>
      </c>
      <c r="H25" s="149" t="s">
        <v>426</v>
      </c>
      <c r="I25" s="149" t="s">
        <v>427</v>
      </c>
      <c r="J25" s="149" t="s">
        <v>428</v>
      </c>
      <c r="K25" s="149" t="s">
        <v>429</v>
      </c>
      <c r="L25" s="149" t="s">
        <v>430</v>
      </c>
      <c r="M25" s="149" t="s">
        <v>431</v>
      </c>
      <c r="N25" s="149" t="s">
        <v>432</v>
      </c>
      <c r="O25" s="149" t="s">
        <v>433</v>
      </c>
      <c r="P25" s="149" t="s">
        <v>434</v>
      </c>
      <c r="Q25" s="149" t="s">
        <v>435</v>
      </c>
      <c r="R25" s="149" t="s">
        <v>436</v>
      </c>
      <c r="S25" s="149" t="s">
        <v>437</v>
      </c>
      <c r="T25" s="149" t="s">
        <v>438</v>
      </c>
      <c r="U25" s="149" t="s">
        <v>439</v>
      </c>
      <c r="V25" s="149" t="s">
        <v>440</v>
      </c>
      <c r="W25" s="149" t="s">
        <v>441</v>
      </c>
      <c r="X25" s="149" t="s">
        <v>442</v>
      </c>
      <c r="Y25" s="149" t="s">
        <v>443</v>
      </c>
      <c r="Z25" s="149" t="s">
        <v>444</v>
      </c>
      <c r="AA25" s="149" t="s">
        <v>445</v>
      </c>
      <c r="AB25" s="149" t="s">
        <v>446</v>
      </c>
      <c r="AC25" s="149" t="s">
        <v>527</v>
      </c>
      <c r="AD25" s="149">
        <v>0.9590277777777777</v>
      </c>
    </row>
    <row r="26" spans="1:55" s="123" customFormat="1" ht="18" customHeight="1" x14ac:dyDescent="0.25">
      <c r="A26" s="122"/>
      <c r="B26" s="139" t="s">
        <v>40</v>
      </c>
      <c r="C26" s="140" t="s">
        <v>4</v>
      </c>
      <c r="D26" s="149" t="s">
        <v>528</v>
      </c>
      <c r="E26" s="149" t="s">
        <v>529</v>
      </c>
      <c r="F26" s="149" t="s">
        <v>530</v>
      </c>
      <c r="G26" s="149" t="s">
        <v>531</v>
      </c>
      <c r="H26" s="149" t="s">
        <v>532</v>
      </c>
      <c r="I26" s="149" t="s">
        <v>533</v>
      </c>
      <c r="J26" s="149" t="s">
        <v>534</v>
      </c>
      <c r="K26" s="149" t="s">
        <v>535</v>
      </c>
      <c r="L26" s="149" t="s">
        <v>536</v>
      </c>
      <c r="M26" s="149" t="s">
        <v>537</v>
      </c>
      <c r="N26" s="149" t="s">
        <v>538</v>
      </c>
      <c r="O26" s="149" t="s">
        <v>539</v>
      </c>
      <c r="P26" s="149" t="s">
        <v>540</v>
      </c>
      <c r="Q26" s="149" t="s">
        <v>541</v>
      </c>
      <c r="R26" s="149" t="s">
        <v>542</v>
      </c>
      <c r="S26" s="149" t="s">
        <v>543</v>
      </c>
      <c r="T26" s="149" t="s">
        <v>544</v>
      </c>
      <c r="U26" s="149" t="s">
        <v>545</v>
      </c>
      <c r="V26" s="149" t="s">
        <v>546</v>
      </c>
      <c r="W26" s="149" t="s">
        <v>547</v>
      </c>
      <c r="X26" s="149" t="s">
        <v>548</v>
      </c>
      <c r="Y26" s="149" t="s">
        <v>549</v>
      </c>
      <c r="Z26" s="149" t="s">
        <v>550</v>
      </c>
      <c r="AA26" s="149" t="s">
        <v>551</v>
      </c>
      <c r="AB26" s="149" t="s">
        <v>552</v>
      </c>
      <c r="AC26" s="149" t="s">
        <v>553</v>
      </c>
      <c r="AD26" s="149">
        <v>0.95972222222222225</v>
      </c>
    </row>
    <row r="27" spans="1:55" s="123" customFormat="1" ht="18" customHeight="1" x14ac:dyDescent="0.25">
      <c r="A27" s="122"/>
      <c r="B27" s="139" t="s">
        <v>41</v>
      </c>
      <c r="C27" s="140" t="s">
        <v>4</v>
      </c>
      <c r="D27" s="149" t="s">
        <v>449</v>
      </c>
      <c r="E27" s="149" t="s">
        <v>450</v>
      </c>
      <c r="F27" s="149" t="s">
        <v>451</v>
      </c>
      <c r="G27" s="149" t="s">
        <v>452</v>
      </c>
      <c r="H27" s="149" t="s">
        <v>453</v>
      </c>
      <c r="I27" s="149" t="s">
        <v>454</v>
      </c>
      <c r="J27" s="149" t="s">
        <v>455</v>
      </c>
      <c r="K27" s="149" t="s">
        <v>456</v>
      </c>
      <c r="L27" s="149" t="s">
        <v>457</v>
      </c>
      <c r="M27" s="149" t="s">
        <v>458</v>
      </c>
      <c r="N27" s="149" t="s">
        <v>459</v>
      </c>
      <c r="O27" s="149" t="s">
        <v>460</v>
      </c>
      <c r="P27" s="149" t="s">
        <v>461</v>
      </c>
      <c r="Q27" s="149" t="s">
        <v>462</v>
      </c>
      <c r="R27" s="149" t="s">
        <v>463</v>
      </c>
      <c r="S27" s="149" t="s">
        <v>464</v>
      </c>
      <c r="T27" s="149" t="s">
        <v>465</v>
      </c>
      <c r="U27" s="149" t="s">
        <v>466</v>
      </c>
      <c r="V27" s="149" t="s">
        <v>467</v>
      </c>
      <c r="W27" s="149" t="s">
        <v>468</v>
      </c>
      <c r="X27" s="149" t="s">
        <v>469</v>
      </c>
      <c r="Y27" s="149" t="s">
        <v>470</v>
      </c>
      <c r="Z27" s="149" t="s">
        <v>471</v>
      </c>
      <c r="AA27" s="149" t="s">
        <v>472</v>
      </c>
      <c r="AB27" s="149" t="s">
        <v>473</v>
      </c>
      <c r="AC27" s="149" t="s">
        <v>554</v>
      </c>
      <c r="AD27" s="149">
        <v>0.96041666666666659</v>
      </c>
    </row>
    <row r="28" spans="1:55" s="123" customFormat="1" ht="18" customHeight="1" x14ac:dyDescent="0.25">
      <c r="A28" s="122"/>
      <c r="B28" s="139" t="s">
        <v>42</v>
      </c>
      <c r="C28" s="140" t="s">
        <v>4</v>
      </c>
      <c r="D28" s="149" t="s">
        <v>555</v>
      </c>
      <c r="E28" s="149" t="s">
        <v>556</v>
      </c>
      <c r="F28" s="149" t="s">
        <v>557</v>
      </c>
      <c r="G28" s="149" t="s">
        <v>558</v>
      </c>
      <c r="H28" s="149" t="s">
        <v>559</v>
      </c>
      <c r="I28" s="149" t="s">
        <v>560</v>
      </c>
      <c r="J28" s="149" t="s">
        <v>561</v>
      </c>
      <c r="K28" s="149" t="s">
        <v>562</v>
      </c>
      <c r="L28" s="149" t="s">
        <v>563</v>
      </c>
      <c r="M28" s="149" t="s">
        <v>564</v>
      </c>
      <c r="N28" s="149" t="s">
        <v>565</v>
      </c>
      <c r="O28" s="149" t="s">
        <v>566</v>
      </c>
      <c r="P28" s="149" t="s">
        <v>567</v>
      </c>
      <c r="Q28" s="149" t="s">
        <v>568</v>
      </c>
      <c r="R28" s="149" t="s">
        <v>569</v>
      </c>
      <c r="S28" s="149" t="s">
        <v>570</v>
      </c>
      <c r="T28" s="149" t="s">
        <v>571</v>
      </c>
      <c r="U28" s="149" t="s">
        <v>572</v>
      </c>
      <c r="V28" s="149" t="s">
        <v>573</v>
      </c>
      <c r="W28" s="149" t="s">
        <v>574</v>
      </c>
      <c r="X28" s="149" t="s">
        <v>575</v>
      </c>
      <c r="Y28" s="149" t="s">
        <v>576</v>
      </c>
      <c r="Z28" s="149" t="s">
        <v>577</v>
      </c>
      <c r="AA28" s="149" t="s">
        <v>578</v>
      </c>
      <c r="AB28" s="149" t="s">
        <v>579</v>
      </c>
      <c r="AC28" s="149" t="s">
        <v>580</v>
      </c>
      <c r="AD28" s="149">
        <v>0.96111111111111103</v>
      </c>
    </row>
    <row r="29" spans="1:55" s="123" customFormat="1" ht="18" customHeight="1" x14ac:dyDescent="0.25">
      <c r="A29" s="122"/>
      <c r="B29" s="139" t="s">
        <v>43</v>
      </c>
      <c r="C29" s="140" t="s">
        <v>4</v>
      </c>
      <c r="D29" s="149" t="s">
        <v>476</v>
      </c>
      <c r="E29" s="149" t="s">
        <v>477</v>
      </c>
      <c r="F29" s="149" t="s">
        <v>478</v>
      </c>
      <c r="G29" s="149" t="s">
        <v>479</v>
      </c>
      <c r="H29" s="149" t="s">
        <v>480</v>
      </c>
      <c r="I29" s="149" t="s">
        <v>481</v>
      </c>
      <c r="J29" s="149" t="s">
        <v>482</v>
      </c>
      <c r="K29" s="149" t="s">
        <v>483</v>
      </c>
      <c r="L29" s="149" t="s">
        <v>484</v>
      </c>
      <c r="M29" s="149" t="s">
        <v>485</v>
      </c>
      <c r="N29" s="149" t="s">
        <v>486</v>
      </c>
      <c r="O29" s="149" t="s">
        <v>487</v>
      </c>
      <c r="P29" s="149" t="s">
        <v>488</v>
      </c>
      <c r="Q29" s="149" t="s">
        <v>489</v>
      </c>
      <c r="R29" s="149" t="s">
        <v>490</v>
      </c>
      <c r="S29" s="149" t="s">
        <v>491</v>
      </c>
      <c r="T29" s="149" t="s">
        <v>492</v>
      </c>
      <c r="U29" s="149" t="s">
        <v>493</v>
      </c>
      <c r="V29" s="149" t="s">
        <v>494</v>
      </c>
      <c r="W29" s="149" t="s">
        <v>495</v>
      </c>
      <c r="X29" s="149" t="s">
        <v>496</v>
      </c>
      <c r="Y29" s="149" t="s">
        <v>497</v>
      </c>
      <c r="Z29" s="149" t="s">
        <v>498</v>
      </c>
      <c r="AA29" s="149" t="s">
        <v>499</v>
      </c>
      <c r="AB29" s="149" t="s">
        <v>500</v>
      </c>
      <c r="AC29" s="149" t="s">
        <v>581</v>
      </c>
      <c r="AD29" s="149">
        <v>0.96180555555555558</v>
      </c>
      <c r="AE29" s="122"/>
    </row>
    <row r="30" spans="1:55" s="123" customFormat="1" ht="18" customHeight="1" x14ac:dyDescent="0.25">
      <c r="A30" s="112"/>
      <c r="B30" s="139" t="s">
        <v>44</v>
      </c>
      <c r="C30" s="140" t="s">
        <v>4</v>
      </c>
      <c r="D30" s="149" t="s">
        <v>582</v>
      </c>
      <c r="E30" s="149" t="s">
        <v>583</v>
      </c>
      <c r="F30" s="149" t="s">
        <v>584</v>
      </c>
      <c r="G30" s="149" t="s">
        <v>585</v>
      </c>
      <c r="H30" s="149" t="s">
        <v>586</v>
      </c>
      <c r="I30" s="149" t="s">
        <v>587</v>
      </c>
      <c r="J30" s="149" t="s">
        <v>588</v>
      </c>
      <c r="K30" s="149" t="s">
        <v>589</v>
      </c>
      <c r="L30" s="149" t="s">
        <v>590</v>
      </c>
      <c r="M30" s="149" t="s">
        <v>591</v>
      </c>
      <c r="N30" s="149" t="s">
        <v>592</v>
      </c>
      <c r="O30" s="149" t="s">
        <v>593</v>
      </c>
      <c r="P30" s="149" t="s">
        <v>594</v>
      </c>
      <c r="Q30" s="149" t="s">
        <v>595</v>
      </c>
      <c r="R30" s="149" t="s">
        <v>596</v>
      </c>
      <c r="S30" s="149" t="s">
        <v>597</v>
      </c>
      <c r="T30" s="149" t="s">
        <v>598</v>
      </c>
      <c r="U30" s="149" t="s">
        <v>599</v>
      </c>
      <c r="V30" s="149" t="s">
        <v>600</v>
      </c>
      <c r="W30" s="149" t="s">
        <v>601</v>
      </c>
      <c r="X30" s="149" t="s">
        <v>602</v>
      </c>
      <c r="Y30" s="149" t="s">
        <v>603</v>
      </c>
      <c r="Z30" s="149" t="s">
        <v>604</v>
      </c>
      <c r="AA30" s="149" t="s">
        <v>605</v>
      </c>
      <c r="AB30" s="149" t="s">
        <v>606</v>
      </c>
      <c r="AC30" s="149" t="s">
        <v>607</v>
      </c>
      <c r="AD30" s="149">
        <v>0.96250000000000002</v>
      </c>
      <c r="AE30" s="112"/>
    </row>
    <row r="31" spans="1:55" s="123" customFormat="1" ht="18" customHeight="1" x14ac:dyDescent="0.25">
      <c r="A31" s="112"/>
      <c r="B31" s="139" t="s">
        <v>68</v>
      </c>
      <c r="C31" s="140" t="s">
        <v>4</v>
      </c>
      <c r="D31" s="149" t="s">
        <v>501</v>
      </c>
      <c r="E31" s="149" t="s">
        <v>502</v>
      </c>
      <c r="F31" s="149" t="s">
        <v>503</v>
      </c>
      <c r="G31" s="149" t="s">
        <v>504</v>
      </c>
      <c r="H31" s="149" t="s">
        <v>505</v>
      </c>
      <c r="I31" s="149" t="s">
        <v>506</v>
      </c>
      <c r="J31" s="149" t="s">
        <v>507</v>
      </c>
      <c r="K31" s="149" t="s">
        <v>508</v>
      </c>
      <c r="L31" s="149" t="s">
        <v>509</v>
      </c>
      <c r="M31" s="149" t="s">
        <v>510</v>
      </c>
      <c r="N31" s="149" t="s">
        <v>511</v>
      </c>
      <c r="O31" s="149" t="s">
        <v>512</v>
      </c>
      <c r="P31" s="149" t="s">
        <v>513</v>
      </c>
      <c r="Q31" s="149" t="s">
        <v>514</v>
      </c>
      <c r="R31" s="149" t="s">
        <v>515</v>
      </c>
      <c r="S31" s="149" t="s">
        <v>516</v>
      </c>
      <c r="T31" s="149" t="s">
        <v>517</v>
      </c>
      <c r="U31" s="149" t="s">
        <v>518</v>
      </c>
      <c r="V31" s="149" t="s">
        <v>519</v>
      </c>
      <c r="W31" s="149" t="s">
        <v>520</v>
      </c>
      <c r="X31" s="149" t="s">
        <v>521</v>
      </c>
      <c r="Y31" s="149" t="s">
        <v>522</v>
      </c>
      <c r="Z31" s="149" t="s">
        <v>523</v>
      </c>
      <c r="AA31" s="149" t="s">
        <v>524</v>
      </c>
      <c r="AB31" s="149" t="s">
        <v>525</v>
      </c>
      <c r="AC31" s="149" t="s">
        <v>526</v>
      </c>
      <c r="AD31" s="149">
        <v>0.96319444444444435</v>
      </c>
      <c r="AE31" s="112"/>
    </row>
    <row r="32" spans="1:55" s="123" customFormat="1" ht="15.6" customHeight="1" x14ac:dyDescent="0.25">
      <c r="A32" s="112"/>
      <c r="B32" s="139" t="s">
        <v>45</v>
      </c>
      <c r="C32" s="140" t="s">
        <v>4</v>
      </c>
      <c r="D32" s="149" t="s">
        <v>608</v>
      </c>
      <c r="E32" s="149" t="s">
        <v>609</v>
      </c>
      <c r="F32" s="149" t="s">
        <v>610</v>
      </c>
      <c r="G32" s="149" t="s">
        <v>611</v>
      </c>
      <c r="H32" s="149" t="s">
        <v>612</v>
      </c>
      <c r="I32" s="149" t="s">
        <v>613</v>
      </c>
      <c r="J32" s="149" t="s">
        <v>614</v>
      </c>
      <c r="K32" s="149" t="s">
        <v>615</v>
      </c>
      <c r="L32" s="149" t="s">
        <v>616</v>
      </c>
      <c r="M32" s="149" t="s">
        <v>617</v>
      </c>
      <c r="N32" s="149" t="s">
        <v>618</v>
      </c>
      <c r="O32" s="149" t="s">
        <v>619</v>
      </c>
      <c r="P32" s="149" t="s">
        <v>620</v>
      </c>
      <c r="Q32" s="149" t="s">
        <v>621</v>
      </c>
      <c r="R32" s="149" t="s">
        <v>622</v>
      </c>
      <c r="S32" s="149" t="s">
        <v>623</v>
      </c>
      <c r="T32" s="149" t="s">
        <v>624</v>
      </c>
      <c r="U32" s="149" t="s">
        <v>625</v>
      </c>
      <c r="V32" s="149" t="s">
        <v>626</v>
      </c>
      <c r="W32" s="149" t="s">
        <v>627</v>
      </c>
      <c r="X32" s="149" t="s">
        <v>628</v>
      </c>
      <c r="Y32" s="149" t="s">
        <v>629</v>
      </c>
      <c r="Z32" s="149" t="s">
        <v>630</v>
      </c>
      <c r="AA32" s="149" t="s">
        <v>631</v>
      </c>
      <c r="AB32" s="149" t="s">
        <v>632</v>
      </c>
      <c r="AC32" s="149" t="s">
        <v>633</v>
      </c>
      <c r="AD32" s="149">
        <v>0.9638888888888888</v>
      </c>
      <c r="AE32" s="112"/>
    </row>
    <row r="33" spans="1:34" ht="18" customHeight="1" x14ac:dyDescent="0.25">
      <c r="A33" s="141"/>
      <c r="B33" s="139" t="s">
        <v>67</v>
      </c>
      <c r="C33" s="140" t="s">
        <v>4</v>
      </c>
      <c r="D33" s="149" t="s">
        <v>634</v>
      </c>
      <c r="E33" s="149" t="s">
        <v>635</v>
      </c>
      <c r="F33" s="149" t="s">
        <v>636</v>
      </c>
      <c r="G33" s="149" t="s">
        <v>637</v>
      </c>
      <c r="H33" s="149" t="s">
        <v>638</v>
      </c>
      <c r="I33" s="149" t="s">
        <v>639</v>
      </c>
      <c r="J33" s="149" t="s">
        <v>640</v>
      </c>
      <c r="K33" s="149" t="s">
        <v>641</v>
      </c>
      <c r="L33" s="149" t="s">
        <v>642</v>
      </c>
      <c r="M33" s="149" t="s">
        <v>643</v>
      </c>
      <c r="N33" s="149" t="s">
        <v>644</v>
      </c>
      <c r="O33" s="149" t="s">
        <v>645</v>
      </c>
      <c r="P33" s="149" t="s">
        <v>646</v>
      </c>
      <c r="Q33" s="149" t="s">
        <v>647</v>
      </c>
      <c r="R33" s="149" t="s">
        <v>648</v>
      </c>
      <c r="S33" s="149" t="s">
        <v>649</v>
      </c>
      <c r="T33" s="149" t="s">
        <v>650</v>
      </c>
      <c r="U33" s="149" t="s">
        <v>651</v>
      </c>
      <c r="V33" s="149" t="s">
        <v>652</v>
      </c>
      <c r="W33" s="149" t="s">
        <v>653</v>
      </c>
      <c r="X33" s="149" t="s">
        <v>654</v>
      </c>
      <c r="Y33" s="149" t="s">
        <v>655</v>
      </c>
      <c r="Z33" s="149" t="s">
        <v>656</v>
      </c>
      <c r="AA33" s="149" t="s">
        <v>657</v>
      </c>
      <c r="AB33" s="149" t="s">
        <v>658</v>
      </c>
      <c r="AC33" s="149" t="s">
        <v>659</v>
      </c>
      <c r="AD33" s="149">
        <v>0.96458333333333335</v>
      </c>
      <c r="AE33" s="141"/>
      <c r="AH33" s="122"/>
    </row>
    <row r="34" spans="1:34" ht="18" customHeight="1" x14ac:dyDescent="0.25">
      <c r="A34" s="141"/>
      <c r="B34" s="139" t="s">
        <v>46</v>
      </c>
      <c r="C34" s="140" t="s">
        <v>4</v>
      </c>
      <c r="D34" s="149" t="s">
        <v>660</v>
      </c>
      <c r="E34" s="149" t="s">
        <v>661</v>
      </c>
      <c r="F34" s="149" t="s">
        <v>662</v>
      </c>
      <c r="G34" s="149" t="s">
        <v>663</v>
      </c>
      <c r="H34" s="149" t="s">
        <v>664</v>
      </c>
      <c r="I34" s="149" t="s">
        <v>665</v>
      </c>
      <c r="J34" s="149" t="s">
        <v>666</v>
      </c>
      <c r="K34" s="149" t="s">
        <v>667</v>
      </c>
      <c r="L34" s="149" t="s">
        <v>668</v>
      </c>
      <c r="M34" s="149" t="s">
        <v>669</v>
      </c>
      <c r="N34" s="149" t="s">
        <v>670</v>
      </c>
      <c r="O34" s="149" t="s">
        <v>671</v>
      </c>
      <c r="P34" s="149" t="s">
        <v>672</v>
      </c>
      <c r="Q34" s="149" t="s">
        <v>673</v>
      </c>
      <c r="R34" s="149" t="s">
        <v>674</v>
      </c>
      <c r="S34" s="149" t="s">
        <v>675</v>
      </c>
      <c r="T34" s="149" t="s">
        <v>676</v>
      </c>
      <c r="U34" s="149" t="s">
        <v>677</v>
      </c>
      <c r="V34" s="149" t="s">
        <v>678</v>
      </c>
      <c r="W34" s="149" t="s">
        <v>679</v>
      </c>
      <c r="X34" s="149" t="s">
        <v>680</v>
      </c>
      <c r="Y34" s="149" t="s">
        <v>681</v>
      </c>
      <c r="Z34" s="149" t="s">
        <v>682</v>
      </c>
      <c r="AA34" s="149" t="s">
        <v>683</v>
      </c>
      <c r="AB34" s="149" t="s">
        <v>684</v>
      </c>
      <c r="AC34" s="149" t="s">
        <v>685</v>
      </c>
      <c r="AD34" s="149">
        <v>0.96527777777777779</v>
      </c>
      <c r="AE34" s="141"/>
      <c r="AH34" s="122"/>
    </row>
    <row r="35" spans="1:34" ht="18" customHeight="1" x14ac:dyDescent="0.25">
      <c r="B35" s="139" t="s">
        <v>47</v>
      </c>
      <c r="C35" s="140" t="s">
        <v>4</v>
      </c>
      <c r="D35" s="149" t="s">
        <v>686</v>
      </c>
      <c r="E35" s="149" t="s">
        <v>687</v>
      </c>
      <c r="F35" s="149" t="s">
        <v>688</v>
      </c>
      <c r="G35" s="149" t="s">
        <v>689</v>
      </c>
      <c r="H35" s="149" t="s">
        <v>690</v>
      </c>
      <c r="I35" s="149" t="s">
        <v>691</v>
      </c>
      <c r="J35" s="149" t="s">
        <v>692</v>
      </c>
      <c r="K35" s="149" t="s">
        <v>693</v>
      </c>
      <c r="L35" s="149" t="s">
        <v>694</v>
      </c>
      <c r="M35" s="149" t="s">
        <v>695</v>
      </c>
      <c r="N35" s="149" t="s">
        <v>696</v>
      </c>
      <c r="O35" s="149" t="s">
        <v>697</v>
      </c>
      <c r="P35" s="149" t="s">
        <v>698</v>
      </c>
      <c r="Q35" s="149" t="s">
        <v>699</v>
      </c>
      <c r="R35" s="149" t="s">
        <v>700</v>
      </c>
      <c r="S35" s="149" t="s">
        <v>701</v>
      </c>
      <c r="T35" s="149" t="s">
        <v>702</v>
      </c>
      <c r="U35" s="149" t="s">
        <v>703</v>
      </c>
      <c r="V35" s="149" t="s">
        <v>704</v>
      </c>
      <c r="W35" s="149" t="s">
        <v>705</v>
      </c>
      <c r="X35" s="149" t="s">
        <v>706</v>
      </c>
      <c r="Y35" s="149" t="s">
        <v>707</v>
      </c>
      <c r="Z35" s="149" t="s">
        <v>708</v>
      </c>
      <c r="AA35" s="149" t="s">
        <v>709</v>
      </c>
      <c r="AB35" s="149" t="s">
        <v>710</v>
      </c>
      <c r="AC35" s="149" t="s">
        <v>711</v>
      </c>
      <c r="AD35" s="149">
        <v>0.96597222222222212</v>
      </c>
      <c r="AE35" s="123"/>
      <c r="AH35" s="122"/>
    </row>
    <row r="36" spans="1:34" ht="18" customHeight="1" x14ac:dyDescent="0.25">
      <c r="B36" s="139" t="s">
        <v>48</v>
      </c>
      <c r="C36" s="140" t="s">
        <v>4</v>
      </c>
      <c r="D36" s="149" t="s">
        <v>712</v>
      </c>
      <c r="E36" s="149" t="s">
        <v>713</v>
      </c>
      <c r="F36" s="149" t="s">
        <v>714</v>
      </c>
      <c r="G36" s="149" t="s">
        <v>715</v>
      </c>
      <c r="H36" s="149" t="s">
        <v>716</v>
      </c>
      <c r="I36" s="149" t="s">
        <v>717</v>
      </c>
      <c r="J36" s="149" t="s">
        <v>718</v>
      </c>
      <c r="K36" s="149" t="s">
        <v>719</v>
      </c>
      <c r="L36" s="149" t="s">
        <v>720</v>
      </c>
      <c r="M36" s="149" t="s">
        <v>721</v>
      </c>
      <c r="N36" s="149" t="s">
        <v>722</v>
      </c>
      <c r="O36" s="149" t="s">
        <v>723</v>
      </c>
      <c r="P36" s="149" t="s">
        <v>724</v>
      </c>
      <c r="Q36" s="149" t="s">
        <v>725</v>
      </c>
      <c r="R36" s="149" t="s">
        <v>726</v>
      </c>
      <c r="S36" s="149" t="s">
        <v>727</v>
      </c>
      <c r="T36" s="149" t="s">
        <v>728</v>
      </c>
      <c r="U36" s="149" t="s">
        <v>729</v>
      </c>
      <c r="V36" s="149" t="s">
        <v>730</v>
      </c>
      <c r="W36" s="149" t="s">
        <v>731</v>
      </c>
      <c r="X36" s="149" t="s">
        <v>732</v>
      </c>
      <c r="Y36" s="149" t="s">
        <v>733</v>
      </c>
      <c r="Z36" s="149" t="s">
        <v>734</v>
      </c>
      <c r="AA36" s="149" t="s">
        <v>735</v>
      </c>
      <c r="AB36" s="149" t="s">
        <v>736</v>
      </c>
      <c r="AC36" s="149" t="s">
        <v>737</v>
      </c>
      <c r="AD36" s="149">
        <v>0.96736111111111112</v>
      </c>
      <c r="AE36" s="123"/>
      <c r="AH36" s="122"/>
    </row>
    <row r="37" spans="1:34" ht="18" customHeight="1" x14ac:dyDescent="0.25">
      <c r="B37" s="139" t="s">
        <v>49</v>
      </c>
      <c r="C37" s="140" t="s">
        <v>4</v>
      </c>
      <c r="D37" s="149" t="s">
        <v>738</v>
      </c>
      <c r="E37" s="149" t="s">
        <v>739</v>
      </c>
      <c r="F37" s="149" t="s">
        <v>740</v>
      </c>
      <c r="G37" s="149" t="s">
        <v>741</v>
      </c>
      <c r="H37" s="149" t="s">
        <v>742</v>
      </c>
      <c r="I37" s="149" t="s">
        <v>743</v>
      </c>
      <c r="J37" s="149" t="s">
        <v>744</v>
      </c>
      <c r="K37" s="149" t="s">
        <v>745</v>
      </c>
      <c r="L37" s="149" t="s">
        <v>746</v>
      </c>
      <c r="M37" s="149" t="s">
        <v>747</v>
      </c>
      <c r="N37" s="149" t="s">
        <v>748</v>
      </c>
      <c r="O37" s="149" t="s">
        <v>749</v>
      </c>
      <c r="P37" s="149" t="s">
        <v>750</v>
      </c>
      <c r="Q37" s="149" t="s">
        <v>751</v>
      </c>
      <c r="R37" s="149" t="s">
        <v>752</v>
      </c>
      <c r="S37" s="149" t="s">
        <v>753</v>
      </c>
      <c r="T37" s="149" t="s">
        <v>754</v>
      </c>
      <c r="U37" s="149" t="s">
        <v>755</v>
      </c>
      <c r="V37" s="149" t="s">
        <v>756</v>
      </c>
      <c r="W37" s="149" t="s">
        <v>757</v>
      </c>
      <c r="X37" s="149" t="s">
        <v>758</v>
      </c>
      <c r="Y37" s="149" t="s">
        <v>759</v>
      </c>
      <c r="Z37" s="149" t="s">
        <v>760</v>
      </c>
      <c r="AA37" s="149" t="s">
        <v>761</v>
      </c>
      <c r="AB37" s="149" t="s">
        <v>762</v>
      </c>
      <c r="AC37" s="149" t="s">
        <v>763</v>
      </c>
      <c r="AD37" s="149">
        <v>0.96805555555555556</v>
      </c>
      <c r="AE37" s="123"/>
      <c r="AH37" s="122"/>
    </row>
    <row r="38" spans="1:34" ht="18" customHeight="1" x14ac:dyDescent="0.25">
      <c r="B38" s="139" t="s">
        <v>50</v>
      </c>
      <c r="C38" s="140" t="s">
        <v>4</v>
      </c>
      <c r="D38" s="149" t="s">
        <v>764</v>
      </c>
      <c r="E38" s="149" t="s">
        <v>765</v>
      </c>
      <c r="F38" s="149" t="s">
        <v>766</v>
      </c>
      <c r="G38" s="149" t="s">
        <v>767</v>
      </c>
      <c r="H38" s="149" t="s">
        <v>768</v>
      </c>
      <c r="I38" s="149" t="s">
        <v>769</v>
      </c>
      <c r="J38" s="149" t="s">
        <v>770</v>
      </c>
      <c r="K38" s="149" t="s">
        <v>771</v>
      </c>
      <c r="L38" s="149" t="s">
        <v>772</v>
      </c>
      <c r="M38" s="149" t="s">
        <v>773</v>
      </c>
      <c r="N38" s="149" t="s">
        <v>774</v>
      </c>
      <c r="O38" s="149" t="s">
        <v>775</v>
      </c>
      <c r="P38" s="149" t="s">
        <v>776</v>
      </c>
      <c r="Q38" s="149" t="s">
        <v>777</v>
      </c>
      <c r="R38" s="149" t="s">
        <v>778</v>
      </c>
      <c r="S38" s="149" t="s">
        <v>779</v>
      </c>
      <c r="T38" s="149" t="s">
        <v>780</v>
      </c>
      <c r="U38" s="149" t="s">
        <v>781</v>
      </c>
      <c r="V38" s="149" t="s">
        <v>782</v>
      </c>
      <c r="W38" s="149" t="s">
        <v>783</v>
      </c>
      <c r="X38" s="149" t="s">
        <v>784</v>
      </c>
      <c r="Y38" s="149" t="s">
        <v>785</v>
      </c>
      <c r="Z38" s="149" t="s">
        <v>786</v>
      </c>
      <c r="AA38" s="149" t="s">
        <v>787</v>
      </c>
      <c r="AB38" s="149" t="s">
        <v>788</v>
      </c>
      <c r="AC38" s="149" t="s">
        <v>789</v>
      </c>
      <c r="AD38" s="149">
        <v>0.96874999999999989</v>
      </c>
      <c r="AE38" s="123"/>
      <c r="AH38" s="122"/>
    </row>
    <row r="39" spans="1:34" ht="18" customHeight="1" x14ac:dyDescent="0.25">
      <c r="B39" s="139" t="s">
        <v>51</v>
      </c>
      <c r="C39" s="140" t="s">
        <v>4</v>
      </c>
      <c r="D39" s="149" t="s">
        <v>790</v>
      </c>
      <c r="E39" s="149" t="s">
        <v>791</v>
      </c>
      <c r="F39" s="149" t="s">
        <v>792</v>
      </c>
      <c r="G39" s="149" t="s">
        <v>793</v>
      </c>
      <c r="H39" s="149" t="s">
        <v>794</v>
      </c>
      <c r="I39" s="149" t="s">
        <v>795</v>
      </c>
      <c r="J39" s="149" t="s">
        <v>796</v>
      </c>
      <c r="K39" s="149" t="s">
        <v>797</v>
      </c>
      <c r="L39" s="149" t="s">
        <v>798</v>
      </c>
      <c r="M39" s="149" t="s">
        <v>799</v>
      </c>
      <c r="N39" s="149" t="s">
        <v>800</v>
      </c>
      <c r="O39" s="149" t="s">
        <v>801</v>
      </c>
      <c r="P39" s="149" t="s">
        <v>802</v>
      </c>
      <c r="Q39" s="149" t="s">
        <v>803</v>
      </c>
      <c r="R39" s="149" t="s">
        <v>804</v>
      </c>
      <c r="S39" s="149" t="s">
        <v>805</v>
      </c>
      <c r="T39" s="149" t="s">
        <v>806</v>
      </c>
      <c r="U39" s="149" t="s">
        <v>807</v>
      </c>
      <c r="V39" s="149" t="s">
        <v>808</v>
      </c>
      <c r="W39" s="149" t="s">
        <v>809</v>
      </c>
      <c r="X39" s="149" t="s">
        <v>810</v>
      </c>
      <c r="Y39" s="149" t="s">
        <v>811</v>
      </c>
      <c r="Z39" s="149" t="s">
        <v>812</v>
      </c>
      <c r="AA39" s="149" t="s">
        <v>813</v>
      </c>
      <c r="AB39" s="149" t="s">
        <v>814</v>
      </c>
      <c r="AC39" s="149" t="s">
        <v>815</v>
      </c>
      <c r="AD39" s="149">
        <v>0.96944444444444433</v>
      </c>
      <c r="AE39" s="123"/>
      <c r="AH39" s="122"/>
    </row>
    <row r="40" spans="1:34" ht="18" customHeight="1" x14ac:dyDescent="0.25">
      <c r="B40" s="139" t="s">
        <v>35</v>
      </c>
      <c r="C40" s="140" t="s">
        <v>5</v>
      </c>
      <c r="D40" s="149" t="s">
        <v>816</v>
      </c>
      <c r="E40" s="149" t="s">
        <v>817</v>
      </c>
      <c r="F40" s="149" t="s">
        <v>818</v>
      </c>
      <c r="G40" s="149" t="s">
        <v>819</v>
      </c>
      <c r="H40" s="149" t="s">
        <v>820</v>
      </c>
      <c r="I40" s="149" t="s">
        <v>821</v>
      </c>
      <c r="J40" s="149" t="s">
        <v>822</v>
      </c>
      <c r="K40" s="149" t="s">
        <v>823</v>
      </c>
      <c r="L40" s="149" t="s">
        <v>824</v>
      </c>
      <c r="M40" s="149" t="s">
        <v>825</v>
      </c>
      <c r="N40" s="149" t="s">
        <v>826</v>
      </c>
      <c r="O40" s="149" t="s">
        <v>827</v>
      </c>
      <c r="P40" s="149" t="s">
        <v>828</v>
      </c>
      <c r="Q40" s="149" t="s">
        <v>829</v>
      </c>
      <c r="R40" s="149" t="s">
        <v>830</v>
      </c>
      <c r="S40" s="149" t="s">
        <v>831</v>
      </c>
      <c r="T40" s="149" t="s">
        <v>832</v>
      </c>
      <c r="U40" s="149" t="s">
        <v>833</v>
      </c>
      <c r="V40" s="149" t="s">
        <v>834</v>
      </c>
      <c r="W40" s="149" t="s">
        <v>835</v>
      </c>
      <c r="X40" s="149" t="s">
        <v>836</v>
      </c>
      <c r="Y40" s="149" t="s">
        <v>837</v>
      </c>
      <c r="Z40" s="149" t="s">
        <v>838</v>
      </c>
      <c r="AA40" s="149" t="s">
        <v>839</v>
      </c>
      <c r="AB40" s="149" t="s">
        <v>840</v>
      </c>
      <c r="AC40" s="149" t="s">
        <v>841</v>
      </c>
      <c r="AD40" s="149">
        <v>0.97083333333333333</v>
      </c>
      <c r="AE40" s="123"/>
      <c r="AH40" s="122"/>
    </row>
    <row r="41" spans="1:34" ht="18" customHeight="1" x14ac:dyDescent="0.25">
      <c r="AH41" s="122"/>
    </row>
    <row r="42" spans="1:34" ht="18" customHeight="1" x14ac:dyDescent="0.25">
      <c r="AH42" s="122"/>
    </row>
    <row r="43" spans="1:34" ht="18" customHeight="1" x14ac:dyDescent="0.25">
      <c r="AH43" s="122"/>
    </row>
    <row r="44" spans="1:34" ht="18" customHeight="1" x14ac:dyDescent="0.25">
      <c r="AH44" s="112"/>
    </row>
    <row r="45" spans="1:34" ht="18" customHeight="1" x14ac:dyDescent="0.25">
      <c r="AH45" s="112"/>
    </row>
    <row r="46" spans="1:34" ht="18" customHeight="1" x14ac:dyDescent="0.25">
      <c r="A46" s="122"/>
      <c r="AH46" s="112"/>
    </row>
    <row r="47" spans="1:34" ht="18" customHeight="1" x14ac:dyDescent="0.25">
      <c r="A47" s="122"/>
      <c r="AH47" s="112"/>
    </row>
    <row r="48" spans="1:34" ht="18" customHeight="1" x14ac:dyDescent="0.25">
      <c r="A48" s="122"/>
      <c r="AH48" s="112"/>
    </row>
    <row r="49" spans="1:34" ht="18" customHeight="1" x14ac:dyDescent="0.25">
      <c r="A49" s="112"/>
      <c r="AH49" s="112"/>
    </row>
    <row r="50" spans="1:34" ht="18" customHeight="1" x14ac:dyDescent="0.25">
      <c r="A50" s="112"/>
      <c r="AH50" s="112"/>
    </row>
    <row r="51" spans="1:34" ht="18" customHeight="1" x14ac:dyDescent="0.25">
      <c r="A51" s="112"/>
      <c r="AH51" s="112"/>
    </row>
    <row r="52" spans="1:34" ht="18" customHeight="1" x14ac:dyDescent="0.25">
      <c r="A52" s="112"/>
      <c r="AH52" s="112"/>
    </row>
    <row r="53" spans="1:34" ht="18" customHeight="1" x14ac:dyDescent="0.25">
      <c r="A53" s="112"/>
      <c r="AH53" s="112"/>
    </row>
    <row r="54" spans="1:34" ht="18" customHeight="1" x14ac:dyDescent="0.25">
      <c r="A54" s="112"/>
      <c r="AH54" s="112"/>
    </row>
    <row r="55" spans="1:34" ht="18" customHeight="1" x14ac:dyDescent="0.25">
      <c r="A55" s="112"/>
      <c r="AH55" s="112"/>
    </row>
    <row r="56" spans="1:34" ht="18" customHeight="1" x14ac:dyDescent="0.25">
      <c r="A56" s="112"/>
      <c r="AH56" s="112"/>
    </row>
    <row r="57" spans="1:34" ht="18" customHeight="1" x14ac:dyDescent="0.25">
      <c r="A57" s="112"/>
      <c r="AH57" s="112"/>
    </row>
    <row r="58" spans="1:34" s="123" customFormat="1" ht="18" customHeight="1" x14ac:dyDescent="0.25">
      <c r="A58" s="11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12"/>
    </row>
    <row r="59" spans="1:34" s="123" customFormat="1" ht="18" customHeight="1" x14ac:dyDescent="0.25">
      <c r="A59" s="11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12"/>
    </row>
    <row r="60" spans="1:34" s="123" customFormat="1" ht="18" hidden="1" customHeight="1" x14ac:dyDescent="0.25">
      <c r="A60" s="11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12"/>
    </row>
    <row r="61" spans="1:34" s="123" customFormat="1" ht="18" hidden="1" customHeight="1" outlineLevel="1" x14ac:dyDescent="0.25">
      <c r="A61" s="11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12"/>
    </row>
    <row r="62" spans="1:34" s="123" customFormat="1" ht="18" customHeight="1" collapsed="1" x14ac:dyDescent="0.25">
      <c r="A62" s="11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12"/>
    </row>
    <row r="63" spans="1:34" s="123" customFormat="1" ht="18" customHeight="1" x14ac:dyDescent="0.25">
      <c r="A63" s="11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</row>
    <row r="64" spans="1:34" s="123" customFormat="1" ht="18" hidden="1" customHeight="1" outlineLevel="1" x14ac:dyDescent="0.25">
      <c r="A64" s="11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12"/>
    </row>
    <row r="65" spans="1:34" s="123" customFormat="1" ht="18" hidden="1" customHeight="1" outlineLevel="1" x14ac:dyDescent="0.25">
      <c r="A65" s="11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12"/>
    </row>
    <row r="66" spans="1:34" s="123" customFormat="1" ht="18" customHeight="1" collapsed="1" x14ac:dyDescent="0.25">
      <c r="A66" s="11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12"/>
    </row>
    <row r="67" spans="1:34" s="123" customFormat="1" ht="18" customHeight="1" x14ac:dyDescent="0.25">
      <c r="A67" s="11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12"/>
    </row>
    <row r="68" spans="1:34" s="123" customFormat="1" ht="18" customHeight="1" x14ac:dyDescent="0.25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12"/>
    </row>
    <row r="69" spans="1:34" s="123" customFormat="1" ht="18" customHeight="1" x14ac:dyDescent="0.25">
      <c r="A69" s="11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12"/>
    </row>
    <row r="70" spans="1:34" s="123" customFormat="1" ht="18" customHeight="1" x14ac:dyDescent="0.25">
      <c r="A70" s="11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52"/>
    </row>
    <row r="71" spans="1:34" s="123" customFormat="1" ht="18" customHeight="1" x14ac:dyDescent="0.25">
      <c r="A71" s="11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12"/>
    </row>
    <row r="72" spans="1:34" s="123" customFormat="1" ht="49.5" customHeight="1" x14ac:dyDescent="0.25">
      <c r="A72" s="11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12"/>
    </row>
    <row r="73" spans="1:34" s="151" customFormat="1" ht="18" customHeight="1" x14ac:dyDescent="0.25">
      <c r="A73" s="11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12"/>
    </row>
    <row r="74" spans="1:34" s="151" customFormat="1" ht="18" customHeight="1" x14ac:dyDescent="0.25">
      <c r="A74" s="11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12"/>
    </row>
    <row r="75" spans="1:34" s="147" customFormat="1" ht="18" customHeight="1" x14ac:dyDescent="0.25">
      <c r="A75" s="15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12"/>
    </row>
    <row r="76" spans="1:34" ht="18" customHeight="1" x14ac:dyDescent="0.25">
      <c r="A76" s="112"/>
      <c r="AH76" s="112"/>
    </row>
    <row r="77" spans="1:34" ht="18" customHeight="1" x14ac:dyDescent="0.25">
      <c r="A77" s="112"/>
      <c r="AH77" s="112"/>
    </row>
    <row r="78" spans="1:34" ht="18" customHeight="1" x14ac:dyDescent="0.25">
      <c r="A78" s="112"/>
      <c r="AH78" s="112"/>
    </row>
    <row r="79" spans="1:34" ht="18" customHeight="1" x14ac:dyDescent="0.25">
      <c r="A79" s="112"/>
      <c r="AH79" s="112"/>
    </row>
    <row r="80" spans="1:34" ht="18" customHeight="1" x14ac:dyDescent="0.25">
      <c r="A80" s="112"/>
      <c r="AH80" s="112"/>
    </row>
    <row r="81" spans="1:34" ht="18" customHeight="1" x14ac:dyDescent="0.25">
      <c r="A81" s="112"/>
      <c r="AH81" s="112"/>
    </row>
    <row r="82" spans="1:34" ht="18" customHeight="1" x14ac:dyDescent="0.25">
      <c r="A82" s="112"/>
      <c r="AH82" s="112"/>
    </row>
    <row r="83" spans="1:34" ht="18" customHeight="1" x14ac:dyDescent="0.25">
      <c r="A83" s="112"/>
      <c r="AH83" s="112"/>
    </row>
    <row r="84" spans="1:34" ht="18" customHeight="1" x14ac:dyDescent="0.25">
      <c r="A84" s="112"/>
      <c r="AH84" s="112"/>
    </row>
    <row r="85" spans="1:34" ht="18" customHeight="1" x14ac:dyDescent="0.25">
      <c r="A85" s="112"/>
      <c r="AH85" s="112"/>
    </row>
    <row r="86" spans="1:34" ht="18" customHeight="1" x14ac:dyDescent="0.25">
      <c r="A86" s="112"/>
      <c r="AH86" s="112"/>
    </row>
    <row r="87" spans="1:34" ht="18" customHeight="1" x14ac:dyDescent="0.25">
      <c r="A87" s="112"/>
      <c r="AH87" s="112"/>
    </row>
    <row r="88" spans="1:34" ht="18" customHeight="1" x14ac:dyDescent="0.25">
      <c r="A88" s="112"/>
      <c r="AH88" s="112"/>
    </row>
    <row r="89" spans="1:34" ht="18" customHeight="1" x14ac:dyDescent="0.25">
      <c r="A89" s="112"/>
      <c r="AH89" s="112"/>
    </row>
    <row r="90" spans="1:34" ht="18" customHeight="1" x14ac:dyDescent="0.25">
      <c r="A90" s="112"/>
      <c r="AH90" s="112"/>
    </row>
    <row r="91" spans="1:34" ht="18" customHeight="1" x14ac:dyDescent="0.25">
      <c r="A91" s="112"/>
      <c r="AH91" s="112"/>
    </row>
    <row r="92" spans="1:34" ht="18" customHeight="1" x14ac:dyDescent="0.25">
      <c r="A92" s="112"/>
      <c r="AH92" s="112"/>
    </row>
    <row r="93" spans="1:34" ht="18" customHeight="1" x14ac:dyDescent="0.25">
      <c r="A93" s="112"/>
      <c r="AH93" s="112"/>
    </row>
    <row r="94" spans="1:34" ht="18" customHeight="1" x14ac:dyDescent="0.25">
      <c r="A94" s="112"/>
      <c r="AH94" s="112"/>
    </row>
    <row r="95" spans="1:34" ht="18" customHeight="1" x14ac:dyDescent="0.25">
      <c r="A95" s="112"/>
      <c r="AH95" s="112"/>
    </row>
    <row r="96" spans="1:34" ht="18" customHeight="1" x14ac:dyDescent="0.25">
      <c r="A96" s="112"/>
      <c r="AH96" s="112"/>
    </row>
    <row r="97" spans="1:34" ht="18" customHeight="1" x14ac:dyDescent="0.25">
      <c r="A97" s="112"/>
      <c r="AH97" s="112"/>
    </row>
    <row r="98" spans="1:34" ht="18" customHeight="1" x14ac:dyDescent="0.25">
      <c r="A98" s="112"/>
      <c r="AH98" s="112"/>
    </row>
    <row r="99" spans="1:34" ht="18" customHeight="1" x14ac:dyDescent="0.25">
      <c r="A99" s="112"/>
      <c r="AH99" s="112"/>
    </row>
    <row r="100" spans="1:34" ht="18" customHeight="1" x14ac:dyDescent="0.25">
      <c r="A100" s="112"/>
      <c r="AH100" s="112"/>
    </row>
    <row r="101" spans="1:34" ht="18" customHeight="1" x14ac:dyDescent="0.25">
      <c r="A101" s="112"/>
      <c r="AH101" s="112"/>
    </row>
    <row r="102" spans="1:34" ht="18" customHeight="1" x14ac:dyDescent="0.25">
      <c r="A102" s="112"/>
      <c r="AH102" s="112"/>
    </row>
    <row r="103" spans="1:34" ht="18" customHeight="1" x14ac:dyDescent="0.25">
      <c r="A103" s="112"/>
      <c r="AH103" s="112"/>
    </row>
    <row r="104" spans="1:34" ht="18" customHeight="1" x14ac:dyDescent="0.25">
      <c r="A104" s="112"/>
      <c r="AH104" s="112"/>
    </row>
    <row r="105" spans="1:34" ht="18" customHeight="1" x14ac:dyDescent="0.25">
      <c r="A105" s="112"/>
      <c r="AH105" s="112"/>
    </row>
    <row r="106" spans="1:34" ht="18" customHeight="1" x14ac:dyDescent="0.25">
      <c r="A106" s="112"/>
      <c r="AH106" s="112"/>
    </row>
    <row r="107" spans="1:34" ht="18" customHeight="1" x14ac:dyDescent="0.25">
      <c r="A107" s="112"/>
      <c r="AH107" s="112"/>
    </row>
    <row r="108" spans="1:34" ht="18" customHeight="1" x14ac:dyDescent="0.25">
      <c r="A108" s="112"/>
      <c r="AH108" s="112"/>
    </row>
    <row r="109" spans="1:34" ht="18" customHeight="1" x14ac:dyDescent="0.25">
      <c r="A109" s="112"/>
      <c r="AH109" s="112"/>
    </row>
    <row r="110" spans="1:34" ht="18" customHeight="1" x14ac:dyDescent="0.25">
      <c r="A110" s="112"/>
      <c r="AH110" s="112"/>
    </row>
    <row r="111" spans="1:34" ht="18" customHeight="1" x14ac:dyDescent="0.25">
      <c r="A111" s="112"/>
      <c r="AH111" s="112"/>
    </row>
    <row r="112" spans="1:34" ht="18" customHeight="1" x14ac:dyDescent="0.25">
      <c r="A112" s="112"/>
      <c r="AH112" s="112"/>
    </row>
    <row r="113" spans="1:34" ht="18" customHeight="1" x14ac:dyDescent="0.25">
      <c r="A113" s="112"/>
      <c r="AH113" s="112"/>
    </row>
    <row r="114" spans="1:34" ht="18" customHeight="1" x14ac:dyDescent="0.25">
      <c r="A114" s="112"/>
      <c r="AH114" s="112"/>
    </row>
    <row r="115" spans="1:34" ht="18" customHeight="1" x14ac:dyDescent="0.25">
      <c r="A115" s="112"/>
      <c r="AH115" s="112"/>
    </row>
    <row r="116" spans="1:34" ht="18" customHeight="1" x14ac:dyDescent="0.25">
      <c r="A116" s="112"/>
      <c r="AH116" s="112"/>
    </row>
    <row r="117" spans="1:34" ht="18" customHeight="1" x14ac:dyDescent="0.25">
      <c r="A117" s="112"/>
      <c r="AH117" s="112"/>
    </row>
    <row r="118" spans="1:34" ht="18" customHeight="1" x14ac:dyDescent="0.25">
      <c r="A118" s="112"/>
      <c r="AH118" s="112"/>
    </row>
    <row r="119" spans="1:34" ht="18" customHeight="1" x14ac:dyDescent="0.25">
      <c r="A119" s="112"/>
      <c r="AH119" s="112"/>
    </row>
    <row r="120" spans="1:34" ht="18" customHeight="1" x14ac:dyDescent="0.25">
      <c r="A120" s="112"/>
      <c r="AH120" s="112"/>
    </row>
    <row r="121" spans="1:34" ht="18" customHeight="1" x14ac:dyDescent="0.25">
      <c r="A121" s="112"/>
      <c r="AH121" s="112"/>
    </row>
    <row r="122" spans="1:34" ht="18" customHeight="1" x14ac:dyDescent="0.25">
      <c r="A122" s="112"/>
      <c r="AH122" s="112"/>
    </row>
    <row r="123" spans="1:34" ht="18" customHeight="1" x14ac:dyDescent="0.25">
      <c r="A123" s="112"/>
      <c r="AH123" s="112"/>
    </row>
    <row r="124" spans="1:34" ht="18" customHeight="1" x14ac:dyDescent="0.25">
      <c r="A124" s="112"/>
      <c r="AH124" s="112"/>
    </row>
    <row r="125" spans="1:34" ht="18" customHeight="1" x14ac:dyDescent="0.25">
      <c r="A125" s="112"/>
      <c r="AH125" s="112"/>
    </row>
    <row r="126" spans="1:34" ht="18" customHeight="1" x14ac:dyDescent="0.25">
      <c r="A126" s="112"/>
      <c r="AH126" s="112"/>
    </row>
    <row r="127" spans="1:34" ht="18" customHeight="1" x14ac:dyDescent="0.25">
      <c r="A127" s="112"/>
      <c r="AH127" s="112"/>
    </row>
    <row r="128" spans="1:34" ht="18" customHeight="1" x14ac:dyDescent="0.25">
      <c r="A128" s="112"/>
      <c r="AH128" s="112"/>
    </row>
    <row r="129" spans="1:34" ht="18" customHeight="1" x14ac:dyDescent="0.25">
      <c r="A129" s="112"/>
      <c r="AH129" s="112"/>
    </row>
    <row r="130" spans="1:34" ht="18" customHeight="1" x14ac:dyDescent="0.25">
      <c r="A130" s="112"/>
      <c r="AH130" s="112"/>
    </row>
    <row r="131" spans="1:34" ht="18" customHeight="1" x14ac:dyDescent="0.25">
      <c r="A131" s="112"/>
      <c r="AH131" s="112"/>
    </row>
    <row r="132" spans="1:34" ht="18" customHeight="1" x14ac:dyDescent="0.25">
      <c r="A132" s="112"/>
      <c r="AH132" s="112"/>
    </row>
    <row r="133" spans="1:34" ht="18" customHeight="1" x14ac:dyDescent="0.25">
      <c r="A133" s="112"/>
      <c r="AH133" s="112"/>
    </row>
    <row r="134" spans="1:34" ht="18" customHeight="1" x14ac:dyDescent="0.25">
      <c r="A134" s="112"/>
      <c r="AH134" s="112"/>
    </row>
    <row r="135" spans="1:34" ht="18" customHeight="1" x14ac:dyDescent="0.25">
      <c r="A135" s="112"/>
      <c r="AH135" s="112"/>
    </row>
    <row r="136" spans="1:34" ht="18" customHeight="1" x14ac:dyDescent="0.25">
      <c r="A136" s="112"/>
      <c r="AH136" s="112"/>
    </row>
    <row r="137" spans="1:34" ht="18" customHeight="1" x14ac:dyDescent="0.25">
      <c r="A137" s="112"/>
      <c r="AH137" s="112"/>
    </row>
    <row r="138" spans="1:34" ht="18" customHeight="1" x14ac:dyDescent="0.25">
      <c r="A138" s="112"/>
      <c r="AH138" s="112"/>
    </row>
    <row r="139" spans="1:34" ht="18" customHeight="1" x14ac:dyDescent="0.25">
      <c r="A139" s="112"/>
      <c r="AH139" s="112"/>
    </row>
    <row r="140" spans="1:34" ht="18" customHeight="1" x14ac:dyDescent="0.25">
      <c r="A140" s="112"/>
      <c r="AH140" s="112"/>
    </row>
    <row r="141" spans="1:34" ht="18" customHeight="1" x14ac:dyDescent="0.25">
      <c r="A141" s="112"/>
      <c r="AH141" s="112"/>
    </row>
    <row r="142" spans="1:34" ht="18" customHeight="1" x14ac:dyDescent="0.25">
      <c r="A142" s="112"/>
      <c r="AH142" s="112"/>
    </row>
    <row r="143" spans="1:34" ht="18" customHeight="1" x14ac:dyDescent="0.25">
      <c r="A143" s="112"/>
      <c r="AH143" s="112"/>
    </row>
    <row r="144" spans="1:34" ht="18" customHeight="1" x14ac:dyDescent="0.25">
      <c r="A144" s="112"/>
      <c r="AH144" s="112"/>
    </row>
    <row r="145" spans="1:34" ht="18" customHeight="1" x14ac:dyDescent="0.25">
      <c r="A145" s="112"/>
      <c r="AH145" s="112"/>
    </row>
    <row r="146" spans="1:34" ht="18" customHeight="1" x14ac:dyDescent="0.25">
      <c r="A146" s="112"/>
      <c r="AH146" s="112"/>
    </row>
    <row r="147" spans="1:34" ht="18" customHeight="1" x14ac:dyDescent="0.25">
      <c r="A147" s="112"/>
      <c r="AH147" s="112"/>
    </row>
    <row r="148" spans="1:34" ht="18" customHeight="1" x14ac:dyDescent="0.25">
      <c r="A148" s="112"/>
      <c r="AH148" s="112"/>
    </row>
    <row r="149" spans="1:34" ht="18" customHeight="1" x14ac:dyDescent="0.25">
      <c r="A149" s="112"/>
      <c r="AH149" s="112"/>
    </row>
    <row r="150" spans="1:34" ht="18" customHeight="1" x14ac:dyDescent="0.25">
      <c r="A150" s="112"/>
      <c r="AH150" s="112"/>
    </row>
    <row r="151" spans="1:34" ht="18" customHeight="1" x14ac:dyDescent="0.25">
      <c r="A151" s="112"/>
      <c r="AH151" s="112"/>
    </row>
    <row r="152" spans="1:34" ht="18" customHeight="1" x14ac:dyDescent="0.25">
      <c r="A152" s="112"/>
      <c r="AH152" s="112"/>
    </row>
    <row r="153" spans="1:34" ht="18" customHeight="1" x14ac:dyDescent="0.25">
      <c r="A153" s="112"/>
      <c r="AH153" s="112"/>
    </row>
    <row r="154" spans="1:34" ht="18" customHeight="1" x14ac:dyDescent="0.25">
      <c r="A154" s="112"/>
      <c r="AH154" s="112"/>
    </row>
    <row r="155" spans="1:34" ht="18" customHeight="1" x14ac:dyDescent="0.25">
      <c r="A155" s="112"/>
      <c r="AH155" s="112"/>
    </row>
    <row r="156" spans="1:34" ht="18" customHeight="1" x14ac:dyDescent="0.25">
      <c r="A156" s="112"/>
      <c r="AH156" s="112"/>
    </row>
    <row r="157" spans="1:34" ht="18" customHeight="1" x14ac:dyDescent="0.25">
      <c r="A157" s="112"/>
      <c r="AH157" s="112"/>
    </row>
    <row r="158" spans="1:34" ht="18" customHeight="1" x14ac:dyDescent="0.25">
      <c r="A158" s="112"/>
      <c r="AH158" s="112"/>
    </row>
    <row r="159" spans="1:34" ht="18" customHeight="1" x14ac:dyDescent="0.25">
      <c r="A159" s="112"/>
      <c r="AH159" s="112"/>
    </row>
    <row r="160" spans="1:34" ht="18" customHeight="1" x14ac:dyDescent="0.25">
      <c r="A160" s="112"/>
      <c r="AH160" s="112"/>
    </row>
    <row r="161" spans="1:34" ht="18" customHeight="1" x14ac:dyDescent="0.25">
      <c r="A161" s="112"/>
      <c r="AH161" s="112"/>
    </row>
    <row r="162" spans="1:34" ht="18" customHeight="1" x14ac:dyDescent="0.25">
      <c r="A162" s="112"/>
      <c r="AH162" s="112"/>
    </row>
    <row r="163" spans="1:34" ht="18" customHeight="1" x14ac:dyDescent="0.25">
      <c r="A163" s="112"/>
      <c r="AH163" s="112"/>
    </row>
    <row r="164" spans="1:34" ht="18" customHeight="1" x14ac:dyDescent="0.25">
      <c r="A164" s="112"/>
      <c r="AH164" s="112"/>
    </row>
    <row r="165" spans="1:34" ht="18" customHeight="1" x14ac:dyDescent="0.25">
      <c r="A165" s="112"/>
      <c r="AH165" s="112"/>
    </row>
    <row r="166" spans="1:34" ht="18" customHeight="1" x14ac:dyDescent="0.25">
      <c r="A166" s="112"/>
      <c r="AH166" s="112"/>
    </row>
    <row r="167" spans="1:34" ht="18" customHeight="1" x14ac:dyDescent="0.25">
      <c r="A167" s="112"/>
      <c r="AH167" s="112"/>
    </row>
    <row r="168" spans="1:34" ht="18" customHeight="1" x14ac:dyDescent="0.25">
      <c r="A168" s="112"/>
      <c r="AH168" s="112"/>
    </row>
    <row r="169" spans="1:34" ht="18" customHeight="1" x14ac:dyDescent="0.25">
      <c r="A169" s="112"/>
      <c r="AH169" s="112"/>
    </row>
    <row r="170" spans="1:34" ht="18" customHeight="1" x14ac:dyDescent="0.25">
      <c r="A170" s="112"/>
      <c r="AH170" s="112"/>
    </row>
    <row r="171" spans="1:34" ht="18" customHeight="1" x14ac:dyDescent="0.25">
      <c r="A171" s="112"/>
      <c r="AH171" s="112"/>
    </row>
    <row r="172" spans="1:34" ht="18" customHeight="1" x14ac:dyDescent="0.25">
      <c r="A172" s="112"/>
      <c r="AH172" s="112"/>
    </row>
    <row r="173" spans="1:34" ht="18" customHeight="1" x14ac:dyDescent="0.25">
      <c r="A173" s="112"/>
      <c r="AH173" s="112"/>
    </row>
    <row r="174" spans="1:34" ht="18" customHeight="1" x14ac:dyDescent="0.25">
      <c r="A174" s="112"/>
      <c r="AH174" s="112"/>
    </row>
    <row r="175" spans="1:34" ht="18" customHeight="1" x14ac:dyDescent="0.25">
      <c r="A175" s="112"/>
      <c r="AH175" s="112"/>
    </row>
    <row r="176" spans="1:34" ht="18" customHeight="1" x14ac:dyDescent="0.25">
      <c r="A176" s="112"/>
      <c r="AH176" s="112"/>
    </row>
    <row r="177" spans="1:34" ht="18" customHeight="1" x14ac:dyDescent="0.25">
      <c r="A177" s="112"/>
      <c r="AH177" s="112"/>
    </row>
    <row r="178" spans="1:34" ht="18" customHeight="1" x14ac:dyDescent="0.25">
      <c r="A178" s="112"/>
      <c r="AH178" s="112"/>
    </row>
    <row r="179" spans="1:34" ht="18" customHeight="1" x14ac:dyDescent="0.25">
      <c r="A179" s="112"/>
      <c r="AH179" s="112"/>
    </row>
    <row r="180" spans="1:34" ht="18" customHeight="1" x14ac:dyDescent="0.25">
      <c r="A180" s="112"/>
      <c r="AH180" s="112"/>
    </row>
    <row r="181" spans="1:34" ht="18" customHeight="1" x14ac:dyDescent="0.25">
      <c r="A181" s="112"/>
      <c r="AH181" s="112"/>
    </row>
    <row r="182" spans="1:34" ht="18" customHeight="1" x14ac:dyDescent="0.25">
      <c r="A182" s="112"/>
      <c r="AH182" s="112"/>
    </row>
    <row r="183" spans="1:34" ht="18" customHeight="1" x14ac:dyDescent="0.25">
      <c r="A183" s="112"/>
      <c r="AH183" s="112"/>
    </row>
    <row r="184" spans="1:34" ht="18" customHeight="1" x14ac:dyDescent="0.25">
      <c r="A184" s="112"/>
      <c r="AH184" s="112"/>
    </row>
    <row r="185" spans="1:34" ht="18" customHeight="1" x14ac:dyDescent="0.25">
      <c r="A185" s="112"/>
      <c r="AH185" s="112"/>
    </row>
    <row r="186" spans="1:34" ht="18" customHeight="1" x14ac:dyDescent="0.25">
      <c r="A186" s="112"/>
      <c r="AH186" s="112"/>
    </row>
    <row r="187" spans="1:34" ht="18" customHeight="1" x14ac:dyDescent="0.25">
      <c r="A187" s="112"/>
      <c r="AH187" s="112"/>
    </row>
    <row r="188" spans="1:34" ht="18" customHeight="1" x14ac:dyDescent="0.25">
      <c r="A188" s="112"/>
      <c r="AH188" s="112"/>
    </row>
    <row r="189" spans="1:34" ht="18" customHeight="1" x14ac:dyDescent="0.25">
      <c r="A189" s="112"/>
      <c r="AH189" s="112"/>
    </row>
    <row r="190" spans="1:34" ht="18" customHeight="1" x14ac:dyDescent="0.25">
      <c r="A190" s="112"/>
      <c r="AH190" s="112"/>
    </row>
    <row r="191" spans="1:34" ht="18" customHeight="1" x14ac:dyDescent="0.25">
      <c r="A191" s="112"/>
      <c r="AH191" s="112"/>
    </row>
    <row r="192" spans="1:34" ht="18" customHeight="1" x14ac:dyDescent="0.25">
      <c r="A192" s="112"/>
      <c r="AH192" s="112"/>
    </row>
    <row r="193" spans="1:34" ht="18" customHeight="1" x14ac:dyDescent="0.25">
      <c r="A193" s="112"/>
      <c r="AH193" s="112"/>
    </row>
    <row r="194" spans="1:34" ht="18" customHeight="1" x14ac:dyDescent="0.25">
      <c r="A194" s="112"/>
      <c r="AH194" s="112"/>
    </row>
    <row r="195" spans="1:34" ht="18" customHeight="1" x14ac:dyDescent="0.25">
      <c r="A195" s="112"/>
      <c r="AH195" s="112"/>
    </row>
    <row r="196" spans="1:34" ht="18" customHeight="1" x14ac:dyDescent="0.25">
      <c r="A196" s="112"/>
      <c r="AH196" s="112"/>
    </row>
    <row r="197" spans="1:34" ht="18" customHeight="1" x14ac:dyDescent="0.25">
      <c r="A197" s="112"/>
      <c r="AH197" s="112"/>
    </row>
    <row r="198" spans="1:34" ht="18" customHeight="1" x14ac:dyDescent="0.25">
      <c r="A198" s="112"/>
      <c r="AH198" s="112"/>
    </row>
    <row r="199" spans="1:34" ht="18" customHeight="1" x14ac:dyDescent="0.25">
      <c r="A199" s="112"/>
      <c r="AH199" s="112"/>
    </row>
    <row r="200" spans="1:34" ht="18" customHeight="1" x14ac:dyDescent="0.25">
      <c r="A200" s="112"/>
      <c r="AH200" s="112"/>
    </row>
    <row r="201" spans="1:34" ht="18" customHeight="1" x14ac:dyDescent="0.25">
      <c r="A201" s="112"/>
      <c r="AH201" s="112"/>
    </row>
    <row r="202" spans="1:34" ht="18" customHeight="1" x14ac:dyDescent="0.25">
      <c r="A202" s="112"/>
      <c r="AH202" s="112"/>
    </row>
    <row r="203" spans="1:34" ht="18" customHeight="1" x14ac:dyDescent="0.25">
      <c r="A203" s="112"/>
      <c r="AH203" s="112"/>
    </row>
    <row r="204" spans="1:34" ht="18" customHeight="1" x14ac:dyDescent="0.25">
      <c r="A204" s="112"/>
      <c r="AH204" s="112"/>
    </row>
    <row r="205" spans="1:34" ht="18" customHeight="1" x14ac:dyDescent="0.25">
      <c r="A205" s="112"/>
      <c r="AH205" s="112"/>
    </row>
    <row r="206" spans="1:34" ht="18" customHeight="1" x14ac:dyDescent="0.25">
      <c r="A206" s="112"/>
      <c r="AH206" s="112"/>
    </row>
    <row r="207" spans="1:34" ht="18" customHeight="1" x14ac:dyDescent="0.25">
      <c r="A207" s="112"/>
      <c r="AH207" s="112"/>
    </row>
    <row r="208" spans="1:34" ht="18" customHeight="1" x14ac:dyDescent="0.25">
      <c r="A208" s="112"/>
      <c r="AH208" s="112"/>
    </row>
    <row r="209" spans="1:34" ht="18" customHeight="1" x14ac:dyDescent="0.25">
      <c r="A209" s="112"/>
      <c r="AH209" s="112"/>
    </row>
    <row r="210" spans="1:34" ht="18" customHeight="1" x14ac:dyDescent="0.25">
      <c r="A210" s="112"/>
      <c r="AH210" s="112"/>
    </row>
    <row r="211" spans="1:34" ht="18" customHeight="1" x14ac:dyDescent="0.25">
      <c r="A211" s="112"/>
      <c r="AH211" s="112"/>
    </row>
    <row r="212" spans="1:34" ht="18" customHeight="1" x14ac:dyDescent="0.25">
      <c r="A212" s="112"/>
      <c r="AH212" s="112"/>
    </row>
    <row r="213" spans="1:34" ht="18" customHeight="1" x14ac:dyDescent="0.25">
      <c r="A213" s="112"/>
      <c r="AH213" s="112"/>
    </row>
    <row r="214" spans="1:34" ht="18" customHeight="1" x14ac:dyDescent="0.25">
      <c r="A214" s="112"/>
      <c r="AH214" s="112"/>
    </row>
    <row r="215" spans="1:34" ht="18" customHeight="1" x14ac:dyDescent="0.25">
      <c r="A215" s="112"/>
      <c r="AH215" s="112"/>
    </row>
    <row r="216" spans="1:34" ht="18" customHeight="1" x14ac:dyDescent="0.25">
      <c r="A216" s="112"/>
      <c r="AH216" s="112"/>
    </row>
    <row r="217" spans="1:34" ht="18" customHeight="1" x14ac:dyDescent="0.25">
      <c r="A217" s="112"/>
      <c r="AH217" s="112"/>
    </row>
    <row r="218" spans="1:34" ht="18" customHeight="1" x14ac:dyDescent="0.25">
      <c r="A218" s="112"/>
      <c r="AH218" s="112"/>
    </row>
    <row r="219" spans="1:34" ht="18" customHeight="1" x14ac:dyDescent="0.25">
      <c r="A219" s="112"/>
      <c r="AH219" s="112"/>
    </row>
    <row r="220" spans="1:34" ht="18" customHeight="1" x14ac:dyDescent="0.25">
      <c r="A220" s="112"/>
      <c r="AH220" s="112"/>
    </row>
    <row r="221" spans="1:34" ht="18" customHeight="1" x14ac:dyDescent="0.25">
      <c r="A221" s="112"/>
      <c r="AH221" s="112"/>
    </row>
    <row r="222" spans="1:34" ht="18" customHeight="1" x14ac:dyDescent="0.25">
      <c r="A222" s="112"/>
      <c r="AH222" s="112"/>
    </row>
    <row r="223" spans="1:34" ht="18" customHeight="1" x14ac:dyDescent="0.25">
      <c r="A223" s="112"/>
      <c r="AH223" s="112"/>
    </row>
    <row r="224" spans="1:34" ht="18" customHeight="1" x14ac:dyDescent="0.25">
      <c r="A224" s="112"/>
      <c r="AH224" s="112"/>
    </row>
    <row r="225" spans="1:34" ht="18" customHeight="1" x14ac:dyDescent="0.25">
      <c r="A225" s="112"/>
      <c r="AH225" s="112"/>
    </row>
    <row r="226" spans="1:34" ht="18" customHeight="1" x14ac:dyDescent="0.25">
      <c r="A226" s="112"/>
      <c r="AH226" s="112"/>
    </row>
    <row r="227" spans="1:34" ht="18" customHeight="1" x14ac:dyDescent="0.25">
      <c r="A227" s="112"/>
      <c r="AH227" s="112"/>
    </row>
    <row r="228" spans="1:34" ht="18" customHeight="1" x14ac:dyDescent="0.25">
      <c r="A228" s="112"/>
      <c r="AH228" s="112"/>
    </row>
    <row r="229" spans="1:34" ht="18" customHeight="1" x14ac:dyDescent="0.25">
      <c r="A229" s="112"/>
      <c r="AH229" s="112"/>
    </row>
    <row r="230" spans="1:34" ht="18" customHeight="1" x14ac:dyDescent="0.25">
      <c r="A230" s="112"/>
      <c r="AH230" s="112"/>
    </row>
    <row r="231" spans="1:34" ht="18" customHeight="1" x14ac:dyDescent="0.25">
      <c r="A231" s="112"/>
      <c r="AH231" s="112"/>
    </row>
    <row r="232" spans="1:34" ht="18" customHeight="1" x14ac:dyDescent="0.25">
      <c r="A232" s="112"/>
      <c r="AH232" s="112"/>
    </row>
    <row r="233" spans="1:34" ht="18" customHeight="1" x14ac:dyDescent="0.25">
      <c r="A233" s="112"/>
      <c r="AH233" s="112"/>
    </row>
    <row r="234" spans="1:34" ht="18" customHeight="1" x14ac:dyDescent="0.25">
      <c r="A234" s="112"/>
      <c r="AH234" s="112"/>
    </row>
    <row r="235" spans="1:34" ht="18" customHeight="1" x14ac:dyDescent="0.25">
      <c r="A235" s="112"/>
      <c r="AH235" s="112"/>
    </row>
    <row r="236" spans="1:34" ht="18" customHeight="1" x14ac:dyDescent="0.25">
      <c r="A236" s="112"/>
      <c r="AH236" s="112"/>
    </row>
    <row r="237" spans="1:34" ht="18" customHeight="1" x14ac:dyDescent="0.25">
      <c r="A237" s="112"/>
      <c r="AH237" s="112"/>
    </row>
    <row r="238" spans="1:34" ht="18" customHeight="1" x14ac:dyDescent="0.25">
      <c r="A238" s="112"/>
      <c r="AH238" s="112"/>
    </row>
    <row r="239" spans="1:34" ht="18" customHeight="1" x14ac:dyDescent="0.25">
      <c r="A239" s="112"/>
      <c r="AH239" s="112"/>
    </row>
    <row r="240" spans="1:34" ht="18" customHeight="1" x14ac:dyDescent="0.25">
      <c r="A240" s="112"/>
      <c r="AH240" s="112"/>
    </row>
    <row r="241" spans="1:34" ht="18" customHeight="1" x14ac:dyDescent="0.25">
      <c r="A241" s="112"/>
      <c r="AH241" s="112"/>
    </row>
    <row r="242" spans="1:34" ht="18" customHeight="1" x14ac:dyDescent="0.25">
      <c r="A242" s="112"/>
      <c r="AH242" s="112"/>
    </row>
    <row r="243" spans="1:34" ht="18" customHeight="1" x14ac:dyDescent="0.25">
      <c r="A243" s="112"/>
      <c r="AH243" s="112"/>
    </row>
    <row r="244" spans="1:34" ht="18" customHeight="1" x14ac:dyDescent="0.25">
      <c r="A244" s="112"/>
      <c r="AH244" s="112"/>
    </row>
    <row r="245" spans="1:34" ht="18" customHeight="1" x14ac:dyDescent="0.25">
      <c r="A245" s="112"/>
      <c r="AH245" s="112"/>
    </row>
    <row r="246" spans="1:34" ht="18" customHeight="1" x14ac:dyDescent="0.25">
      <c r="A246" s="112"/>
      <c r="AH246" s="112"/>
    </row>
    <row r="247" spans="1:34" ht="18" customHeight="1" x14ac:dyDescent="0.25">
      <c r="A247" s="112"/>
      <c r="AH247" s="112"/>
    </row>
    <row r="248" spans="1:34" ht="18" customHeight="1" x14ac:dyDescent="0.25">
      <c r="A248" s="112"/>
      <c r="AH248" s="112"/>
    </row>
    <row r="249" spans="1:34" ht="18" customHeight="1" x14ac:dyDescent="0.25">
      <c r="A249" s="112"/>
      <c r="AH249" s="112"/>
    </row>
    <row r="250" spans="1:34" ht="18" customHeight="1" x14ac:dyDescent="0.25">
      <c r="A250" s="112"/>
      <c r="AH250" s="112"/>
    </row>
    <row r="251" spans="1:34" ht="18" customHeight="1" x14ac:dyDescent="0.25">
      <c r="A251" s="112"/>
      <c r="AH251" s="112"/>
    </row>
    <row r="252" spans="1:34" ht="18" customHeight="1" x14ac:dyDescent="0.25">
      <c r="A252" s="112"/>
      <c r="AH252" s="112"/>
    </row>
    <row r="253" spans="1:34" ht="18" customHeight="1" x14ac:dyDescent="0.25">
      <c r="A253" s="112"/>
      <c r="AH253" s="112"/>
    </row>
    <row r="254" spans="1:34" ht="18" customHeight="1" x14ac:dyDescent="0.25">
      <c r="A254" s="112"/>
      <c r="AH254" s="112"/>
    </row>
    <row r="255" spans="1:34" ht="18" customHeight="1" x14ac:dyDescent="0.25">
      <c r="A255" s="112"/>
      <c r="AH255" s="112"/>
    </row>
    <row r="256" spans="1:34" ht="18" customHeight="1" x14ac:dyDescent="0.25">
      <c r="A256" s="112"/>
      <c r="AH256" s="112"/>
    </row>
    <row r="257" spans="1:34" ht="18" customHeight="1" x14ac:dyDescent="0.25">
      <c r="A257" s="112"/>
      <c r="AH257" s="112"/>
    </row>
    <row r="258" spans="1:34" ht="18" customHeight="1" x14ac:dyDescent="0.25">
      <c r="A258" s="112"/>
      <c r="AH258" s="112"/>
    </row>
    <row r="259" spans="1:34" ht="18" customHeight="1" x14ac:dyDescent="0.25">
      <c r="A259" s="112"/>
      <c r="AH259" s="112"/>
    </row>
    <row r="260" spans="1:34" ht="18" customHeight="1" x14ac:dyDescent="0.25">
      <c r="A260" s="112"/>
      <c r="AH260" s="112"/>
    </row>
    <row r="261" spans="1:34" ht="18" customHeight="1" x14ac:dyDescent="0.25">
      <c r="A261" s="112"/>
      <c r="AH261" s="112"/>
    </row>
    <row r="262" spans="1:34" ht="18" customHeight="1" x14ac:dyDescent="0.25">
      <c r="A262" s="112"/>
      <c r="AH262" s="112"/>
    </row>
    <row r="263" spans="1:34" ht="18" customHeight="1" x14ac:dyDescent="0.25">
      <c r="A263" s="112"/>
      <c r="AH263" s="112"/>
    </row>
    <row r="264" spans="1:34" ht="18" customHeight="1" x14ac:dyDescent="0.25">
      <c r="A264" s="112"/>
      <c r="AH264" s="112"/>
    </row>
    <row r="265" spans="1:34" ht="18" customHeight="1" x14ac:dyDescent="0.25">
      <c r="A265" s="112"/>
      <c r="AH265" s="112"/>
    </row>
    <row r="266" spans="1:34" ht="18" customHeight="1" x14ac:dyDescent="0.25">
      <c r="A266" s="112"/>
      <c r="AH266" s="112"/>
    </row>
    <row r="267" spans="1:34" ht="18" customHeight="1" x14ac:dyDescent="0.25">
      <c r="A267" s="112"/>
      <c r="AH267" s="112"/>
    </row>
    <row r="268" spans="1:34" ht="18" customHeight="1" x14ac:dyDescent="0.25">
      <c r="A268" s="112"/>
      <c r="AH268" s="112"/>
    </row>
    <row r="269" spans="1:34" ht="18" customHeight="1" x14ac:dyDescent="0.25">
      <c r="A269" s="112"/>
      <c r="AH269" s="112"/>
    </row>
    <row r="270" spans="1:34" ht="18" customHeight="1" x14ac:dyDescent="0.25">
      <c r="A270" s="112"/>
      <c r="AH270" s="112"/>
    </row>
    <row r="271" spans="1:34" ht="18" customHeight="1" x14ac:dyDescent="0.25">
      <c r="A271" s="112"/>
      <c r="AH271" s="112"/>
    </row>
    <row r="272" spans="1:34" ht="18" customHeight="1" x14ac:dyDescent="0.25">
      <c r="A272" s="112"/>
      <c r="AH272" s="112"/>
    </row>
    <row r="273" spans="1:34" ht="18" customHeight="1" x14ac:dyDescent="0.25">
      <c r="A273" s="112"/>
      <c r="AH273" s="112"/>
    </row>
    <row r="274" spans="1:34" ht="18" customHeight="1" x14ac:dyDescent="0.25">
      <c r="A274" s="112"/>
      <c r="AH274" s="112"/>
    </row>
    <row r="275" spans="1:34" ht="18" customHeight="1" x14ac:dyDescent="0.25">
      <c r="A275" s="112"/>
      <c r="AH275" s="112"/>
    </row>
    <row r="276" spans="1:34" ht="18" customHeight="1" x14ac:dyDescent="0.25">
      <c r="A276" s="112"/>
      <c r="AH276" s="112"/>
    </row>
    <row r="277" spans="1:34" ht="18" customHeight="1" x14ac:dyDescent="0.25">
      <c r="A277" s="112"/>
      <c r="AH277" s="112"/>
    </row>
    <row r="278" spans="1:34" ht="18" customHeight="1" x14ac:dyDescent="0.25">
      <c r="A278" s="112"/>
      <c r="AH278" s="112"/>
    </row>
    <row r="279" spans="1:34" ht="18" customHeight="1" x14ac:dyDescent="0.25">
      <c r="A279" s="112"/>
      <c r="AH279" s="112"/>
    </row>
    <row r="280" spans="1:34" ht="18" customHeight="1" x14ac:dyDescent="0.25">
      <c r="A280" s="112"/>
      <c r="AH280" s="112"/>
    </row>
    <row r="281" spans="1:34" ht="18" customHeight="1" x14ac:dyDescent="0.25">
      <c r="A281" s="112"/>
      <c r="AH281" s="112"/>
    </row>
    <row r="282" spans="1:34" ht="18" customHeight="1" x14ac:dyDescent="0.25">
      <c r="A282" s="112"/>
      <c r="AH282" s="112"/>
    </row>
    <row r="283" spans="1:34" ht="18" customHeight="1" x14ac:dyDescent="0.25">
      <c r="A283" s="112"/>
      <c r="AH283" s="112"/>
    </row>
    <row r="284" spans="1:34" ht="18" customHeight="1" x14ac:dyDescent="0.25">
      <c r="A284" s="112"/>
      <c r="AH284" s="112"/>
    </row>
    <row r="285" spans="1:34" ht="18" customHeight="1" x14ac:dyDescent="0.25">
      <c r="A285" s="112"/>
      <c r="AH285" s="112"/>
    </row>
    <row r="286" spans="1:34" ht="18" customHeight="1" x14ac:dyDescent="0.25">
      <c r="A286" s="112"/>
      <c r="AH286" s="112"/>
    </row>
    <row r="287" spans="1:34" ht="18" customHeight="1" x14ac:dyDescent="0.25">
      <c r="A287" s="112"/>
      <c r="AH287" s="112"/>
    </row>
    <row r="288" spans="1:34" ht="18" customHeight="1" x14ac:dyDescent="0.25">
      <c r="A288" s="112"/>
      <c r="AH288" s="112"/>
    </row>
    <row r="289" spans="1:34" ht="18" customHeight="1" x14ac:dyDescent="0.25">
      <c r="A289" s="112"/>
      <c r="AH289" s="112"/>
    </row>
    <row r="290" spans="1:34" ht="18" customHeight="1" x14ac:dyDescent="0.25">
      <c r="A290" s="112"/>
      <c r="AH290" s="112"/>
    </row>
    <row r="291" spans="1:34" ht="18" customHeight="1" x14ac:dyDescent="0.25">
      <c r="A291" s="112"/>
      <c r="AH291" s="112"/>
    </row>
    <row r="292" spans="1:34" ht="18" customHeight="1" x14ac:dyDescent="0.25">
      <c r="A292" s="112"/>
      <c r="AH292" s="112"/>
    </row>
    <row r="293" spans="1:34" ht="18" customHeight="1" x14ac:dyDescent="0.25">
      <c r="A293" s="112"/>
      <c r="AH293" s="112"/>
    </row>
    <row r="294" spans="1:34" ht="18" customHeight="1" x14ac:dyDescent="0.25">
      <c r="A294" s="112"/>
      <c r="AH294" s="112"/>
    </row>
    <row r="295" spans="1:34" ht="18" customHeight="1" x14ac:dyDescent="0.25">
      <c r="A295" s="112"/>
      <c r="AH295" s="112"/>
    </row>
    <row r="296" spans="1:34" ht="18" customHeight="1" x14ac:dyDescent="0.25">
      <c r="A296" s="112"/>
      <c r="AH296" s="112"/>
    </row>
    <row r="297" spans="1:34" ht="18" customHeight="1" x14ac:dyDescent="0.25">
      <c r="A297" s="112"/>
      <c r="AH297" s="112"/>
    </row>
    <row r="298" spans="1:34" ht="18" customHeight="1" x14ac:dyDescent="0.25">
      <c r="A298" s="112"/>
      <c r="AH298" s="112"/>
    </row>
    <row r="299" spans="1:34" ht="18" customHeight="1" x14ac:dyDescent="0.25">
      <c r="A299" s="112"/>
      <c r="AH299" s="112"/>
    </row>
    <row r="300" spans="1:34" ht="18" customHeight="1" x14ac:dyDescent="0.25">
      <c r="A300" s="112"/>
      <c r="AH300" s="112"/>
    </row>
    <row r="301" spans="1:34" ht="18" customHeight="1" x14ac:dyDescent="0.25">
      <c r="A301" s="112"/>
      <c r="AH301" s="112"/>
    </row>
    <row r="302" spans="1:34" ht="18" customHeight="1" x14ac:dyDescent="0.25">
      <c r="A302" s="112"/>
      <c r="AH302" s="112"/>
    </row>
    <row r="303" spans="1:34" ht="18" customHeight="1" x14ac:dyDescent="0.25">
      <c r="A303" s="112"/>
      <c r="AH303" s="112"/>
    </row>
    <row r="304" spans="1:34" ht="18" customHeight="1" x14ac:dyDescent="0.25">
      <c r="A304" s="112"/>
      <c r="AH304" s="112"/>
    </row>
    <row r="305" spans="1:34" ht="18" customHeight="1" x14ac:dyDescent="0.25">
      <c r="A305" s="112"/>
      <c r="AH305" s="112"/>
    </row>
    <row r="306" spans="1:34" ht="18" customHeight="1" x14ac:dyDescent="0.25">
      <c r="A306" s="112"/>
      <c r="AH306" s="112"/>
    </row>
    <row r="307" spans="1:34" ht="18" customHeight="1" x14ac:dyDescent="0.25">
      <c r="A307" s="112"/>
      <c r="AH307" s="112"/>
    </row>
    <row r="308" spans="1:34" ht="18" customHeight="1" x14ac:dyDescent="0.25">
      <c r="A308" s="112"/>
      <c r="AH308" s="112"/>
    </row>
    <row r="309" spans="1:34" ht="18" customHeight="1" x14ac:dyDescent="0.25">
      <c r="A309" s="112"/>
      <c r="AH309" s="112"/>
    </row>
    <row r="310" spans="1:34" ht="18" customHeight="1" x14ac:dyDescent="0.25">
      <c r="A310" s="112"/>
      <c r="AH310" s="112"/>
    </row>
    <row r="311" spans="1:34" ht="18" customHeight="1" x14ac:dyDescent="0.25">
      <c r="A311" s="112"/>
      <c r="AH311" s="112"/>
    </row>
    <row r="312" spans="1:34" ht="18" customHeight="1" x14ac:dyDescent="0.25">
      <c r="A312" s="112"/>
      <c r="AH312" s="112"/>
    </row>
    <row r="313" spans="1:34" ht="18" customHeight="1" x14ac:dyDescent="0.25">
      <c r="A313" s="112"/>
      <c r="AH313" s="112"/>
    </row>
    <row r="314" spans="1:34" ht="18" customHeight="1" x14ac:dyDescent="0.25">
      <c r="A314" s="112"/>
      <c r="AH314" s="112"/>
    </row>
    <row r="315" spans="1:34" ht="18" customHeight="1" x14ac:dyDescent="0.25">
      <c r="A315" s="112"/>
      <c r="AH315" s="112"/>
    </row>
    <row r="316" spans="1:34" ht="18" customHeight="1" x14ac:dyDescent="0.25">
      <c r="A316" s="112"/>
      <c r="AH316" s="112"/>
    </row>
    <row r="317" spans="1:34" ht="18" customHeight="1" x14ac:dyDescent="0.25">
      <c r="A317" s="112"/>
      <c r="AH317" s="112"/>
    </row>
    <row r="318" spans="1:34" ht="18" customHeight="1" x14ac:dyDescent="0.25">
      <c r="A318" s="112"/>
      <c r="AH318" s="112"/>
    </row>
    <row r="319" spans="1:34" ht="18" customHeight="1" x14ac:dyDescent="0.25">
      <c r="A319" s="112"/>
      <c r="AH319" s="112"/>
    </row>
    <row r="320" spans="1:34" ht="18" customHeight="1" x14ac:dyDescent="0.25">
      <c r="A320" s="112"/>
      <c r="AH320" s="112"/>
    </row>
    <row r="321" spans="1:34" ht="18" customHeight="1" x14ac:dyDescent="0.25">
      <c r="A321" s="112"/>
      <c r="AH321" s="112"/>
    </row>
    <row r="322" spans="1:34" ht="18" customHeight="1" x14ac:dyDescent="0.25">
      <c r="A322" s="112"/>
      <c r="AH322" s="112"/>
    </row>
    <row r="323" spans="1:34" ht="18" customHeight="1" x14ac:dyDescent="0.25">
      <c r="A323" s="112"/>
      <c r="AH323" s="112"/>
    </row>
    <row r="324" spans="1:34" ht="18" customHeight="1" x14ac:dyDescent="0.25">
      <c r="A324" s="112"/>
      <c r="AH324" s="112"/>
    </row>
    <row r="325" spans="1:34" ht="18" customHeight="1" x14ac:dyDescent="0.25">
      <c r="A325" s="112"/>
      <c r="AH325" s="112"/>
    </row>
    <row r="326" spans="1:34" ht="18" customHeight="1" x14ac:dyDescent="0.25">
      <c r="A326" s="112"/>
      <c r="AH326" s="112"/>
    </row>
    <row r="327" spans="1:34" ht="18" customHeight="1" x14ac:dyDescent="0.25">
      <c r="A327" s="112"/>
      <c r="AH327" s="112"/>
    </row>
    <row r="328" spans="1:34" ht="18" customHeight="1" x14ac:dyDescent="0.25">
      <c r="A328" s="112"/>
      <c r="AH328" s="112"/>
    </row>
    <row r="329" spans="1:34" ht="18" customHeight="1" x14ac:dyDescent="0.25">
      <c r="A329" s="112"/>
      <c r="AH329" s="112"/>
    </row>
    <row r="330" spans="1:34" ht="18" customHeight="1" x14ac:dyDescent="0.25">
      <c r="A330" s="112"/>
      <c r="AH330" s="112"/>
    </row>
    <row r="331" spans="1:34" ht="18" customHeight="1" x14ac:dyDescent="0.25">
      <c r="A331" s="112"/>
      <c r="AH331" s="112"/>
    </row>
    <row r="332" spans="1:34" ht="18" customHeight="1" x14ac:dyDescent="0.25">
      <c r="A332" s="112"/>
      <c r="AH332" s="112"/>
    </row>
    <row r="333" spans="1:34" ht="18" customHeight="1" x14ac:dyDescent="0.25">
      <c r="A333" s="112"/>
      <c r="AH333" s="112"/>
    </row>
    <row r="334" spans="1:34" ht="18" customHeight="1" x14ac:dyDescent="0.25">
      <c r="A334" s="112"/>
      <c r="AH334" s="112"/>
    </row>
    <row r="335" spans="1:34" ht="18" customHeight="1" x14ac:dyDescent="0.25">
      <c r="A335" s="112"/>
      <c r="AH335" s="112"/>
    </row>
    <row r="336" spans="1:34" ht="18" customHeight="1" x14ac:dyDescent="0.25">
      <c r="A336" s="112"/>
      <c r="AH336" s="112"/>
    </row>
    <row r="337" spans="1:34" ht="18" customHeight="1" x14ac:dyDescent="0.25">
      <c r="A337" s="112"/>
      <c r="AH337" s="112"/>
    </row>
    <row r="338" spans="1:34" ht="18" customHeight="1" x14ac:dyDescent="0.25">
      <c r="A338" s="112"/>
      <c r="AH338" s="112"/>
    </row>
    <row r="339" spans="1:34" ht="18" customHeight="1" x14ac:dyDescent="0.25">
      <c r="A339" s="112"/>
      <c r="AH339" s="112"/>
    </row>
    <row r="340" spans="1:34" ht="18" customHeight="1" x14ac:dyDescent="0.25">
      <c r="A340" s="112"/>
      <c r="AH340" s="112"/>
    </row>
    <row r="341" spans="1:34" ht="18" customHeight="1" x14ac:dyDescent="0.25">
      <c r="A341" s="112"/>
      <c r="AH341" s="112"/>
    </row>
    <row r="342" spans="1:34" ht="18" customHeight="1" x14ac:dyDescent="0.25">
      <c r="A342" s="112"/>
      <c r="AH342" s="112"/>
    </row>
    <row r="343" spans="1:34" ht="18" customHeight="1" x14ac:dyDescent="0.25">
      <c r="A343" s="112"/>
      <c r="AH343" s="112"/>
    </row>
    <row r="344" spans="1:34" ht="18" customHeight="1" x14ac:dyDescent="0.25">
      <c r="A344" s="112"/>
      <c r="AH344" s="112"/>
    </row>
    <row r="345" spans="1:34" ht="18" customHeight="1" x14ac:dyDescent="0.25">
      <c r="A345" s="112"/>
      <c r="AH345" s="112"/>
    </row>
    <row r="346" spans="1:34" ht="18" customHeight="1" x14ac:dyDescent="0.25">
      <c r="A346" s="112"/>
      <c r="AH346" s="112"/>
    </row>
    <row r="347" spans="1:34" ht="18" customHeight="1" x14ac:dyDescent="0.25">
      <c r="A347" s="112"/>
      <c r="AH347" s="112"/>
    </row>
    <row r="348" spans="1:34" ht="18" customHeight="1" x14ac:dyDescent="0.25">
      <c r="A348" s="112"/>
      <c r="AH348" s="112"/>
    </row>
    <row r="349" spans="1:34" ht="18" customHeight="1" x14ac:dyDescent="0.25">
      <c r="A349" s="112"/>
      <c r="AH349" s="112"/>
    </row>
    <row r="350" spans="1:34" ht="18" customHeight="1" x14ac:dyDescent="0.25">
      <c r="A350" s="112"/>
      <c r="AH350" s="112"/>
    </row>
    <row r="351" spans="1:34" ht="18" customHeight="1" x14ac:dyDescent="0.25">
      <c r="A351" s="112"/>
      <c r="AH351" s="112"/>
    </row>
    <row r="352" spans="1:34" ht="18" customHeight="1" x14ac:dyDescent="0.25">
      <c r="A352" s="112"/>
      <c r="AH352" s="112"/>
    </row>
    <row r="353" spans="1:34" ht="18" customHeight="1" x14ac:dyDescent="0.25">
      <c r="A353" s="112"/>
      <c r="AH353" s="112"/>
    </row>
    <row r="354" spans="1:34" ht="18" customHeight="1" x14ac:dyDescent="0.25">
      <c r="A354" s="112"/>
      <c r="AH354" s="112"/>
    </row>
    <row r="355" spans="1:34" ht="18" customHeight="1" x14ac:dyDescent="0.25">
      <c r="A355" s="112"/>
      <c r="AH355" s="112"/>
    </row>
    <row r="356" spans="1:34" ht="18" customHeight="1" x14ac:dyDescent="0.25">
      <c r="A356" s="112"/>
      <c r="AH356" s="112"/>
    </row>
    <row r="357" spans="1:34" ht="18" customHeight="1" x14ac:dyDescent="0.25">
      <c r="A357" s="112"/>
      <c r="AH357" s="112"/>
    </row>
    <row r="358" spans="1:34" ht="18" customHeight="1" x14ac:dyDescent="0.25">
      <c r="A358" s="112"/>
      <c r="AH358" s="112"/>
    </row>
    <row r="359" spans="1:34" ht="18" customHeight="1" x14ac:dyDescent="0.25">
      <c r="A359" s="112"/>
      <c r="AH359" s="112"/>
    </row>
    <row r="360" spans="1:34" ht="18" customHeight="1" x14ac:dyDescent="0.25">
      <c r="A360" s="112"/>
      <c r="AH360" s="112"/>
    </row>
    <row r="361" spans="1:34" ht="18" customHeight="1" x14ac:dyDescent="0.25">
      <c r="A361" s="112"/>
      <c r="AH361" s="112"/>
    </row>
    <row r="362" spans="1:34" ht="18" customHeight="1" x14ac:dyDescent="0.25">
      <c r="A362" s="112"/>
      <c r="AH362" s="112"/>
    </row>
    <row r="363" spans="1:34" ht="18" customHeight="1" x14ac:dyDescent="0.25">
      <c r="A363" s="112"/>
      <c r="AH363" s="112"/>
    </row>
    <row r="364" spans="1:34" ht="18" customHeight="1" x14ac:dyDescent="0.25">
      <c r="A364" s="112"/>
      <c r="AH364" s="112"/>
    </row>
    <row r="365" spans="1:34" ht="18" customHeight="1" x14ac:dyDescent="0.25">
      <c r="A365" s="112"/>
      <c r="AH365" s="112"/>
    </row>
    <row r="366" spans="1:34" ht="18" customHeight="1" x14ac:dyDescent="0.25">
      <c r="A366" s="112"/>
      <c r="AH366" s="112"/>
    </row>
    <row r="367" spans="1:34" ht="18" customHeight="1" x14ac:dyDescent="0.25">
      <c r="A367" s="112"/>
      <c r="AH367" s="112"/>
    </row>
    <row r="368" spans="1:34" ht="18" customHeight="1" x14ac:dyDescent="0.25">
      <c r="A368" s="112"/>
      <c r="AH368" s="112"/>
    </row>
    <row r="369" spans="1:34" ht="18" customHeight="1" x14ac:dyDescent="0.25">
      <c r="A369" s="112"/>
      <c r="AH369" s="112"/>
    </row>
    <row r="370" spans="1:34" ht="18" customHeight="1" x14ac:dyDescent="0.25">
      <c r="A370" s="112"/>
      <c r="AH370" s="112"/>
    </row>
    <row r="371" spans="1:34" ht="18" customHeight="1" x14ac:dyDescent="0.25">
      <c r="A371" s="112"/>
      <c r="AH371" s="112"/>
    </row>
    <row r="372" spans="1:34" ht="18" customHeight="1" x14ac:dyDescent="0.25">
      <c r="A372" s="112"/>
      <c r="AH372" s="112"/>
    </row>
    <row r="373" spans="1:34" ht="18" customHeight="1" x14ac:dyDescent="0.25">
      <c r="A373" s="112"/>
      <c r="AH373" s="112"/>
    </row>
    <row r="374" spans="1:34" ht="18" customHeight="1" x14ac:dyDescent="0.25">
      <c r="A374" s="112"/>
      <c r="AH374" s="112"/>
    </row>
    <row r="375" spans="1:34" ht="18" customHeight="1" x14ac:dyDescent="0.25">
      <c r="A375" s="112"/>
      <c r="AH375" s="112"/>
    </row>
    <row r="376" spans="1:34" ht="18" customHeight="1" x14ac:dyDescent="0.25">
      <c r="A376" s="112"/>
      <c r="AH376" s="112"/>
    </row>
    <row r="377" spans="1:34" ht="18" customHeight="1" x14ac:dyDescent="0.25">
      <c r="A377" s="112"/>
      <c r="AH377" s="112"/>
    </row>
    <row r="378" spans="1:34" ht="18" customHeight="1" x14ac:dyDescent="0.25">
      <c r="A378" s="112"/>
      <c r="AH378" s="112"/>
    </row>
    <row r="379" spans="1:34" ht="18" customHeight="1" x14ac:dyDescent="0.25">
      <c r="A379" s="112"/>
      <c r="AH379" s="112"/>
    </row>
    <row r="380" spans="1:34" ht="18" customHeight="1" x14ac:dyDescent="0.25">
      <c r="A380" s="112"/>
      <c r="AH380" s="112"/>
    </row>
    <row r="381" spans="1:34" ht="18" customHeight="1" x14ac:dyDescent="0.25">
      <c r="A381" s="112"/>
      <c r="AH381" s="112"/>
    </row>
    <row r="382" spans="1:34" ht="18" customHeight="1" x14ac:dyDescent="0.25">
      <c r="A382" s="112"/>
      <c r="AH382" s="112"/>
    </row>
    <row r="383" spans="1:34" ht="18" customHeight="1" x14ac:dyDescent="0.25">
      <c r="A383" s="112"/>
      <c r="AH383" s="112"/>
    </row>
    <row r="384" spans="1:34" ht="18" customHeight="1" x14ac:dyDescent="0.25">
      <c r="A384" s="112"/>
      <c r="AH384" s="112"/>
    </row>
    <row r="385" spans="1:34" ht="18" customHeight="1" x14ac:dyDescent="0.25">
      <c r="A385" s="112"/>
      <c r="AH385" s="112"/>
    </row>
    <row r="386" spans="1:34" ht="18" customHeight="1" x14ac:dyDescent="0.25">
      <c r="A386" s="112"/>
      <c r="AH386" s="112"/>
    </row>
    <row r="387" spans="1:34" ht="18" customHeight="1" x14ac:dyDescent="0.25">
      <c r="A387" s="112"/>
      <c r="AH387" s="112"/>
    </row>
    <row r="388" spans="1:34" ht="18" customHeight="1" x14ac:dyDescent="0.25">
      <c r="A388" s="112"/>
      <c r="AH388" s="112"/>
    </row>
    <row r="389" spans="1:34" ht="18" customHeight="1" x14ac:dyDescent="0.25">
      <c r="A389" s="112"/>
      <c r="AH389" s="112"/>
    </row>
    <row r="390" spans="1:34" ht="18" customHeight="1" x14ac:dyDescent="0.25">
      <c r="A390" s="112"/>
      <c r="AH390" s="112"/>
    </row>
    <row r="391" spans="1:34" ht="18" customHeight="1" x14ac:dyDescent="0.25">
      <c r="A391" s="112"/>
      <c r="AH391" s="112"/>
    </row>
    <row r="392" spans="1:34" ht="18" customHeight="1" x14ac:dyDescent="0.25">
      <c r="A392" s="112"/>
      <c r="AH392" s="112"/>
    </row>
    <row r="393" spans="1:34" ht="18" customHeight="1" x14ac:dyDescent="0.25">
      <c r="A393" s="112"/>
      <c r="AH393" s="112"/>
    </row>
    <row r="394" spans="1:34" ht="18" customHeight="1" x14ac:dyDescent="0.25">
      <c r="A394" s="112"/>
      <c r="AH394" s="112"/>
    </row>
    <row r="395" spans="1:34" ht="18" customHeight="1" x14ac:dyDescent="0.25">
      <c r="A395" s="112"/>
      <c r="AH395" s="112"/>
    </row>
    <row r="396" spans="1:34" ht="18" customHeight="1" x14ac:dyDescent="0.25">
      <c r="A396" s="112"/>
      <c r="AH396" s="112"/>
    </row>
    <row r="397" spans="1:34" ht="18" customHeight="1" x14ac:dyDescent="0.25">
      <c r="A397" s="112"/>
      <c r="AH397" s="112"/>
    </row>
    <row r="398" spans="1:34" ht="18" customHeight="1" x14ac:dyDescent="0.25">
      <c r="A398" s="112"/>
      <c r="AH398" s="112"/>
    </row>
    <row r="399" spans="1:34" ht="18" customHeight="1" x14ac:dyDescent="0.25">
      <c r="A399" s="112"/>
      <c r="AH399" s="112"/>
    </row>
    <row r="400" spans="1:34" ht="18" customHeight="1" x14ac:dyDescent="0.25">
      <c r="A400" s="112"/>
      <c r="AH400" s="112"/>
    </row>
    <row r="401" spans="1:34" ht="18" customHeight="1" x14ac:dyDescent="0.25">
      <c r="A401" s="112"/>
      <c r="AH401" s="112"/>
    </row>
    <row r="402" spans="1:34" ht="18" customHeight="1" x14ac:dyDescent="0.25">
      <c r="A402" s="112"/>
      <c r="AH402" s="112"/>
    </row>
    <row r="403" spans="1:34" ht="18" customHeight="1" x14ac:dyDescent="0.25">
      <c r="A403" s="112"/>
      <c r="AH403" s="112"/>
    </row>
    <row r="404" spans="1:34" ht="18" customHeight="1" x14ac:dyDescent="0.25">
      <c r="A404" s="112"/>
      <c r="AH404" s="112"/>
    </row>
    <row r="405" spans="1:34" ht="18" customHeight="1" x14ac:dyDescent="0.25">
      <c r="A405" s="112"/>
      <c r="AH405" s="112"/>
    </row>
    <row r="406" spans="1:34" ht="18" customHeight="1" x14ac:dyDescent="0.25">
      <c r="A406" s="112"/>
      <c r="AH406" s="112"/>
    </row>
    <row r="407" spans="1:34" ht="18" customHeight="1" x14ac:dyDescent="0.25">
      <c r="A407" s="112"/>
      <c r="AH407" s="112"/>
    </row>
    <row r="408" spans="1:34" ht="18" customHeight="1" x14ac:dyDescent="0.25">
      <c r="A408" s="112"/>
      <c r="AH408" s="112"/>
    </row>
    <row r="409" spans="1:34" ht="18" customHeight="1" x14ac:dyDescent="0.25">
      <c r="A409" s="112"/>
      <c r="AH409" s="112"/>
    </row>
    <row r="410" spans="1:34" ht="18" customHeight="1" x14ac:dyDescent="0.25">
      <c r="A410" s="112"/>
      <c r="AH410" s="112"/>
    </row>
    <row r="411" spans="1:34" ht="18" customHeight="1" x14ac:dyDescent="0.25">
      <c r="A411" s="112"/>
      <c r="AH411" s="112"/>
    </row>
    <row r="412" spans="1:34" ht="18" customHeight="1" x14ac:dyDescent="0.25">
      <c r="A412" s="112"/>
      <c r="AH412" s="112"/>
    </row>
    <row r="413" spans="1:34" ht="18" customHeight="1" x14ac:dyDescent="0.25">
      <c r="A413" s="112"/>
      <c r="AH413" s="112"/>
    </row>
    <row r="414" spans="1:34" ht="18" customHeight="1" x14ac:dyDescent="0.25">
      <c r="A414" s="112"/>
      <c r="AH414" s="112"/>
    </row>
    <row r="415" spans="1:34" ht="18" customHeight="1" x14ac:dyDescent="0.25">
      <c r="A415" s="112"/>
      <c r="AH415" s="112"/>
    </row>
    <row r="416" spans="1:34" ht="18" customHeight="1" x14ac:dyDescent="0.25">
      <c r="A416" s="112"/>
      <c r="AH416" s="112"/>
    </row>
    <row r="417" spans="1:34" ht="18" customHeight="1" x14ac:dyDescent="0.25">
      <c r="A417" s="112"/>
      <c r="AH417" s="112"/>
    </row>
    <row r="418" spans="1:34" ht="18" customHeight="1" x14ac:dyDescent="0.25">
      <c r="A418" s="112"/>
      <c r="AH418" s="112"/>
    </row>
    <row r="419" spans="1:34" ht="18" customHeight="1" x14ac:dyDescent="0.25">
      <c r="A419" s="112"/>
      <c r="AH419" s="112"/>
    </row>
    <row r="420" spans="1:34" ht="18" customHeight="1" x14ac:dyDescent="0.25">
      <c r="A420" s="112"/>
      <c r="AH420" s="112"/>
    </row>
    <row r="421" spans="1:34" ht="18" customHeight="1" x14ac:dyDescent="0.25">
      <c r="A421" s="112"/>
      <c r="AH421" s="112"/>
    </row>
    <row r="422" spans="1:34" ht="18" customHeight="1" x14ac:dyDescent="0.25">
      <c r="A422" s="112"/>
      <c r="AH422" s="112"/>
    </row>
    <row r="423" spans="1:34" ht="18" customHeight="1" x14ac:dyDescent="0.25">
      <c r="A423" s="112"/>
      <c r="AH423" s="112"/>
    </row>
    <row r="424" spans="1:34" ht="18" customHeight="1" x14ac:dyDescent="0.25">
      <c r="A424" s="112"/>
      <c r="AH424" s="112"/>
    </row>
    <row r="425" spans="1:34" ht="18" customHeight="1" x14ac:dyDescent="0.25">
      <c r="A425" s="112"/>
      <c r="AH425" s="112"/>
    </row>
    <row r="426" spans="1:34" ht="18" customHeight="1" x14ac:dyDescent="0.25">
      <c r="A426" s="112"/>
      <c r="AH426" s="112"/>
    </row>
    <row r="427" spans="1:34" ht="18" customHeight="1" x14ac:dyDescent="0.25">
      <c r="A427" s="112"/>
      <c r="AH427" s="112"/>
    </row>
    <row r="428" spans="1:34" ht="18" customHeight="1" x14ac:dyDescent="0.25">
      <c r="A428" s="112"/>
      <c r="AH428" s="112"/>
    </row>
    <row r="429" spans="1:34" ht="18" customHeight="1" x14ac:dyDescent="0.25">
      <c r="A429" s="112"/>
      <c r="AH429" s="112"/>
    </row>
    <row r="430" spans="1:34" ht="18" customHeight="1" x14ac:dyDescent="0.25">
      <c r="A430" s="112"/>
      <c r="AH430" s="112"/>
    </row>
    <row r="431" spans="1:34" ht="18" customHeight="1" x14ac:dyDescent="0.25">
      <c r="A431" s="112"/>
      <c r="AH431" s="112"/>
    </row>
    <row r="432" spans="1:34" ht="18" customHeight="1" x14ac:dyDescent="0.25">
      <c r="A432" s="112"/>
      <c r="AH432" s="112"/>
    </row>
    <row r="433" spans="1:34" ht="18" customHeight="1" x14ac:dyDescent="0.25">
      <c r="A433" s="112"/>
      <c r="AH433" s="112"/>
    </row>
    <row r="434" spans="1:34" ht="18" customHeight="1" x14ac:dyDescent="0.25">
      <c r="A434" s="112"/>
      <c r="AH434" s="112"/>
    </row>
    <row r="435" spans="1:34" ht="18" customHeight="1" x14ac:dyDescent="0.25">
      <c r="A435" s="112"/>
      <c r="AH435" s="112"/>
    </row>
    <row r="436" spans="1:34" ht="18" customHeight="1" x14ac:dyDescent="0.25">
      <c r="A436" s="112"/>
      <c r="AH436" s="112"/>
    </row>
    <row r="437" spans="1:34" ht="18" customHeight="1" x14ac:dyDescent="0.25">
      <c r="A437" s="112"/>
      <c r="AH437" s="112"/>
    </row>
    <row r="438" spans="1:34" ht="18" customHeight="1" x14ac:dyDescent="0.25">
      <c r="A438" s="112"/>
      <c r="AH438" s="112"/>
    </row>
    <row r="439" spans="1:34" ht="18" customHeight="1" x14ac:dyDescent="0.25">
      <c r="A439" s="112"/>
      <c r="AH439" s="112"/>
    </row>
    <row r="440" spans="1:34" ht="18" customHeight="1" x14ac:dyDescent="0.25">
      <c r="A440" s="112"/>
      <c r="AH440" s="112"/>
    </row>
    <row r="441" spans="1:34" ht="18" customHeight="1" x14ac:dyDescent="0.25">
      <c r="A441" s="112"/>
      <c r="AH441" s="112"/>
    </row>
    <row r="442" spans="1:34" ht="18" customHeight="1" x14ac:dyDescent="0.25">
      <c r="A442" s="112"/>
      <c r="AH442" s="112"/>
    </row>
    <row r="443" spans="1:34" ht="18" customHeight="1" x14ac:dyDescent="0.25">
      <c r="A443" s="112"/>
      <c r="AH443" s="112"/>
    </row>
    <row r="444" spans="1:34" ht="18" customHeight="1" x14ac:dyDescent="0.25">
      <c r="A444" s="112"/>
      <c r="AH444" s="112"/>
    </row>
    <row r="445" spans="1:34" ht="18" customHeight="1" x14ac:dyDescent="0.25">
      <c r="A445" s="112"/>
      <c r="AH445" s="112"/>
    </row>
    <row r="446" spans="1:34" ht="18" customHeight="1" x14ac:dyDescent="0.25">
      <c r="A446" s="112"/>
      <c r="AH446" s="112"/>
    </row>
    <row r="447" spans="1:34" ht="18" customHeight="1" x14ac:dyDescent="0.25">
      <c r="A447" s="112"/>
      <c r="AH447" s="112"/>
    </row>
    <row r="448" spans="1:34" ht="18" customHeight="1" x14ac:dyDescent="0.25">
      <c r="A448" s="112"/>
      <c r="AH448" s="112"/>
    </row>
    <row r="449" spans="1:34" ht="18" customHeight="1" x14ac:dyDescent="0.25">
      <c r="A449" s="112"/>
      <c r="AH449" s="112"/>
    </row>
    <row r="450" spans="1:34" ht="18" customHeight="1" x14ac:dyDescent="0.25">
      <c r="A450" s="112"/>
      <c r="AH450" s="112"/>
    </row>
    <row r="451" spans="1:34" ht="18" customHeight="1" x14ac:dyDescent="0.25">
      <c r="A451" s="112"/>
      <c r="AH451" s="112"/>
    </row>
    <row r="452" spans="1:34" ht="18" customHeight="1" x14ac:dyDescent="0.25">
      <c r="A452" s="112"/>
      <c r="AH452" s="112"/>
    </row>
    <row r="453" spans="1:34" ht="18" customHeight="1" x14ac:dyDescent="0.25">
      <c r="A453" s="112"/>
      <c r="AH453" s="112"/>
    </row>
    <row r="454" spans="1:34" ht="18" customHeight="1" x14ac:dyDescent="0.25">
      <c r="A454" s="112"/>
      <c r="AH454" s="112"/>
    </row>
    <row r="455" spans="1:34" ht="18" customHeight="1" x14ac:dyDescent="0.25">
      <c r="A455" s="112"/>
      <c r="AH455" s="112"/>
    </row>
    <row r="456" spans="1:34" ht="18" customHeight="1" x14ac:dyDescent="0.25">
      <c r="A456" s="112"/>
      <c r="AH456" s="112"/>
    </row>
    <row r="457" spans="1:34" ht="18" customHeight="1" x14ac:dyDescent="0.25">
      <c r="A457" s="112"/>
      <c r="AH457" s="112"/>
    </row>
    <row r="458" spans="1:34" ht="18" customHeight="1" x14ac:dyDescent="0.25">
      <c r="A458" s="112"/>
      <c r="AH458" s="112"/>
    </row>
    <row r="459" spans="1:34" ht="18" customHeight="1" x14ac:dyDescent="0.25">
      <c r="A459" s="112"/>
      <c r="AH459" s="112"/>
    </row>
    <row r="460" spans="1:34" ht="18" customHeight="1" x14ac:dyDescent="0.25">
      <c r="A460" s="112"/>
      <c r="AH460" s="112"/>
    </row>
    <row r="461" spans="1:34" ht="18" customHeight="1" x14ac:dyDescent="0.25">
      <c r="A461" s="112"/>
      <c r="AH461" s="112"/>
    </row>
    <row r="462" spans="1:34" ht="18" customHeight="1" x14ac:dyDescent="0.25">
      <c r="A462" s="112"/>
      <c r="AH462" s="112"/>
    </row>
    <row r="463" spans="1:34" ht="18" customHeight="1" x14ac:dyDescent="0.25">
      <c r="A463" s="112"/>
      <c r="AH463" s="112"/>
    </row>
    <row r="464" spans="1:34" ht="18" customHeight="1" x14ac:dyDescent="0.25">
      <c r="A464" s="112"/>
      <c r="AH464" s="112"/>
    </row>
    <row r="465" spans="1:34" ht="18" customHeight="1" x14ac:dyDescent="0.25">
      <c r="A465" s="112"/>
      <c r="AH465" s="112"/>
    </row>
    <row r="466" spans="1:34" ht="18" customHeight="1" x14ac:dyDescent="0.25">
      <c r="A466" s="112"/>
      <c r="AH466" s="112"/>
    </row>
    <row r="467" spans="1:34" ht="18" customHeight="1" x14ac:dyDescent="0.25">
      <c r="A467" s="112"/>
      <c r="AH467" s="112"/>
    </row>
    <row r="468" spans="1:34" ht="18" customHeight="1" x14ac:dyDescent="0.25">
      <c r="A468" s="112"/>
      <c r="AH468" s="112"/>
    </row>
    <row r="469" spans="1:34" ht="18" customHeight="1" x14ac:dyDescent="0.25">
      <c r="A469" s="112"/>
      <c r="AH469" s="112"/>
    </row>
    <row r="470" spans="1:34" ht="18" customHeight="1" x14ac:dyDescent="0.25">
      <c r="A470" s="112"/>
      <c r="AH470" s="112"/>
    </row>
    <row r="471" spans="1:34" ht="18" customHeight="1" x14ac:dyDescent="0.25">
      <c r="A471" s="112"/>
      <c r="AH471" s="112"/>
    </row>
    <row r="472" spans="1:34" ht="18" customHeight="1" x14ac:dyDescent="0.25">
      <c r="A472" s="112"/>
      <c r="AH472" s="112"/>
    </row>
    <row r="473" spans="1:34" ht="18" customHeight="1" x14ac:dyDescent="0.25">
      <c r="A473" s="112"/>
      <c r="AH473" s="112"/>
    </row>
    <row r="474" spans="1:34" ht="18" customHeight="1" x14ac:dyDescent="0.25">
      <c r="A474" s="112"/>
      <c r="AH474" s="112"/>
    </row>
    <row r="475" spans="1:34" ht="18" customHeight="1" x14ac:dyDescent="0.25">
      <c r="A475" s="112"/>
      <c r="AH475" s="112"/>
    </row>
    <row r="476" spans="1:34" ht="18" customHeight="1" x14ac:dyDescent="0.25">
      <c r="A476" s="112"/>
      <c r="AH476" s="112"/>
    </row>
    <row r="477" spans="1:34" ht="18" customHeight="1" x14ac:dyDescent="0.25">
      <c r="A477" s="112"/>
      <c r="AH477" s="112"/>
    </row>
    <row r="478" spans="1:34" ht="18" customHeight="1" x14ac:dyDescent="0.25">
      <c r="A478" s="112"/>
      <c r="AH478" s="112"/>
    </row>
    <row r="479" spans="1:34" ht="18" customHeight="1" x14ac:dyDescent="0.25">
      <c r="A479" s="112"/>
      <c r="AH479" s="112"/>
    </row>
    <row r="480" spans="1:34" ht="18" customHeight="1" x14ac:dyDescent="0.25">
      <c r="A480" s="112"/>
      <c r="AH480" s="112"/>
    </row>
    <row r="481" spans="1:34" ht="18" customHeight="1" x14ac:dyDescent="0.25">
      <c r="A481" s="112"/>
      <c r="AH481" s="112"/>
    </row>
    <row r="482" spans="1:34" ht="18" customHeight="1" x14ac:dyDescent="0.25">
      <c r="A482" s="112"/>
      <c r="AH482" s="112"/>
    </row>
    <row r="483" spans="1:34" ht="18" customHeight="1" x14ac:dyDescent="0.25">
      <c r="A483" s="112"/>
      <c r="AH483" s="112"/>
    </row>
    <row r="484" spans="1:34" ht="18" customHeight="1" x14ac:dyDescent="0.25">
      <c r="A484" s="112"/>
      <c r="AH484" s="112"/>
    </row>
    <row r="485" spans="1:34" ht="18" customHeight="1" x14ac:dyDescent="0.25">
      <c r="A485" s="112"/>
      <c r="AH485" s="112"/>
    </row>
    <row r="486" spans="1:34" ht="18" customHeight="1" x14ac:dyDescent="0.25">
      <c r="A486" s="112"/>
      <c r="AH486" s="112"/>
    </row>
    <row r="487" spans="1:34" ht="18" customHeight="1" x14ac:dyDescent="0.25">
      <c r="A487" s="112"/>
      <c r="AH487" s="112"/>
    </row>
    <row r="488" spans="1:34" ht="18" customHeight="1" x14ac:dyDescent="0.25">
      <c r="A488" s="112"/>
      <c r="AH488" s="112"/>
    </row>
    <row r="489" spans="1:34" ht="18" customHeight="1" x14ac:dyDescent="0.25">
      <c r="A489" s="112"/>
      <c r="AH489" s="112"/>
    </row>
    <row r="490" spans="1:34" ht="18" customHeight="1" x14ac:dyDescent="0.25">
      <c r="A490" s="112"/>
      <c r="AH490" s="112"/>
    </row>
    <row r="491" spans="1:34" ht="18" customHeight="1" x14ac:dyDescent="0.25">
      <c r="A491" s="112"/>
      <c r="AH491" s="112"/>
    </row>
    <row r="492" spans="1:34" ht="18" customHeight="1" x14ac:dyDescent="0.25">
      <c r="A492" s="112"/>
      <c r="AH492" s="112"/>
    </row>
    <row r="493" spans="1:34" ht="18" customHeight="1" x14ac:dyDescent="0.25">
      <c r="A493" s="112"/>
      <c r="AH493" s="112"/>
    </row>
    <row r="494" spans="1:34" ht="18" customHeight="1" x14ac:dyDescent="0.25">
      <c r="A494" s="112"/>
      <c r="AH494" s="112"/>
    </row>
    <row r="495" spans="1:34" ht="18" customHeight="1" x14ac:dyDescent="0.25">
      <c r="A495" s="112"/>
      <c r="AH495" s="112"/>
    </row>
    <row r="496" spans="1:34" ht="18" customHeight="1" x14ac:dyDescent="0.25">
      <c r="A496" s="112"/>
      <c r="AH496" s="112"/>
    </row>
    <row r="497" spans="1:34" ht="18" customHeight="1" x14ac:dyDescent="0.25">
      <c r="A497" s="112"/>
      <c r="AH497" s="112"/>
    </row>
    <row r="498" spans="1:34" ht="18" customHeight="1" x14ac:dyDescent="0.25">
      <c r="A498" s="112"/>
      <c r="AH498" s="112"/>
    </row>
    <row r="499" spans="1:34" ht="18" customHeight="1" x14ac:dyDescent="0.25">
      <c r="A499" s="112"/>
      <c r="AH499" s="112"/>
    </row>
    <row r="500" spans="1:34" ht="18" customHeight="1" x14ac:dyDescent="0.25">
      <c r="A500" s="112"/>
      <c r="AH500" s="112"/>
    </row>
    <row r="501" spans="1:34" ht="18" customHeight="1" x14ac:dyDescent="0.25">
      <c r="A501" s="112"/>
      <c r="AH501" s="112"/>
    </row>
    <row r="502" spans="1:34" ht="18" customHeight="1" x14ac:dyDescent="0.25">
      <c r="A502" s="112"/>
      <c r="AH502" s="112"/>
    </row>
    <row r="503" spans="1:34" ht="18" customHeight="1" x14ac:dyDescent="0.25">
      <c r="A503" s="112"/>
      <c r="AH503" s="112"/>
    </row>
    <row r="504" spans="1:34" ht="18" customHeight="1" x14ac:dyDescent="0.25">
      <c r="A504" s="112"/>
      <c r="AH504" s="112"/>
    </row>
    <row r="505" spans="1:34" ht="18" customHeight="1" x14ac:dyDescent="0.25">
      <c r="A505" s="112"/>
      <c r="AH505" s="112"/>
    </row>
    <row r="506" spans="1:34" ht="18" customHeight="1" x14ac:dyDescent="0.25">
      <c r="A506" s="112"/>
      <c r="AH506" s="112"/>
    </row>
    <row r="507" spans="1:34" ht="18" customHeight="1" x14ac:dyDescent="0.25">
      <c r="A507" s="112"/>
      <c r="AH507" s="112"/>
    </row>
    <row r="508" spans="1:34" ht="18" customHeight="1" x14ac:dyDescent="0.25">
      <c r="A508" s="112"/>
      <c r="AH508" s="112"/>
    </row>
    <row r="509" spans="1:34" ht="18" customHeight="1" x14ac:dyDescent="0.25">
      <c r="A509" s="112"/>
      <c r="AH509" s="112"/>
    </row>
    <row r="510" spans="1:34" ht="18" customHeight="1" x14ac:dyDescent="0.25">
      <c r="A510" s="112"/>
      <c r="AH510" s="112"/>
    </row>
    <row r="511" spans="1:34" ht="18" customHeight="1" x14ac:dyDescent="0.25">
      <c r="A511" s="112"/>
      <c r="AH511" s="112"/>
    </row>
    <row r="512" spans="1:34" ht="18" customHeight="1" x14ac:dyDescent="0.25">
      <c r="A512" s="112"/>
      <c r="AH512" s="112"/>
    </row>
    <row r="513" spans="1:34" ht="18" customHeight="1" x14ac:dyDescent="0.25">
      <c r="A513" s="112"/>
      <c r="AH513" s="112"/>
    </row>
    <row r="514" spans="1:34" ht="18" customHeight="1" x14ac:dyDescent="0.25">
      <c r="A514" s="112"/>
      <c r="AH514" s="112"/>
    </row>
    <row r="515" spans="1:34" ht="18" customHeight="1" x14ac:dyDescent="0.25">
      <c r="A515" s="112"/>
      <c r="AH515" s="112"/>
    </row>
    <row r="516" spans="1:34" ht="18" customHeight="1" x14ac:dyDescent="0.25">
      <c r="A516" s="112"/>
      <c r="AH516" s="112"/>
    </row>
    <row r="517" spans="1:34" ht="18" customHeight="1" x14ac:dyDescent="0.25">
      <c r="A517" s="112"/>
      <c r="AH517" s="112"/>
    </row>
    <row r="518" spans="1:34" ht="18" customHeight="1" x14ac:dyDescent="0.25">
      <c r="A518" s="112"/>
      <c r="AH518" s="112"/>
    </row>
    <row r="519" spans="1:34" ht="18" customHeight="1" x14ac:dyDescent="0.25">
      <c r="A519" s="112"/>
      <c r="AH519" s="112"/>
    </row>
    <row r="520" spans="1:34" ht="18" customHeight="1" x14ac:dyDescent="0.25">
      <c r="A520" s="112"/>
      <c r="AH520" s="112"/>
    </row>
    <row r="521" spans="1:34" ht="18" customHeight="1" x14ac:dyDescent="0.25">
      <c r="A521" s="112"/>
      <c r="AH521" s="112"/>
    </row>
    <row r="522" spans="1:34" ht="18" customHeight="1" x14ac:dyDescent="0.25">
      <c r="A522" s="112"/>
      <c r="AH522" s="112"/>
    </row>
    <row r="523" spans="1:34" ht="18" customHeight="1" x14ac:dyDescent="0.25">
      <c r="A523" s="112"/>
      <c r="AH523" s="112"/>
    </row>
    <row r="524" spans="1:34" ht="18" customHeight="1" x14ac:dyDescent="0.25">
      <c r="A524" s="112"/>
      <c r="AH524" s="112"/>
    </row>
    <row r="525" spans="1:34" ht="18" customHeight="1" x14ac:dyDescent="0.25">
      <c r="A525" s="112"/>
      <c r="AH525" s="112"/>
    </row>
    <row r="526" spans="1:34" ht="18" customHeight="1" x14ac:dyDescent="0.25">
      <c r="A526" s="112"/>
      <c r="AH526" s="112"/>
    </row>
    <row r="527" spans="1:34" ht="18" customHeight="1" x14ac:dyDescent="0.25">
      <c r="A527" s="112"/>
      <c r="AH527" s="112"/>
    </row>
    <row r="528" spans="1:34" ht="18" customHeight="1" x14ac:dyDescent="0.25">
      <c r="A528" s="112"/>
      <c r="AH528" s="112"/>
    </row>
    <row r="529" spans="1:34" ht="18" customHeight="1" x14ac:dyDescent="0.25">
      <c r="A529" s="112"/>
      <c r="AH529" s="112"/>
    </row>
    <row r="530" spans="1:34" ht="18" customHeight="1" x14ac:dyDescent="0.25">
      <c r="A530" s="112"/>
      <c r="AH530" s="112"/>
    </row>
    <row r="531" spans="1:34" ht="18" customHeight="1" x14ac:dyDescent="0.25">
      <c r="A531" s="112"/>
      <c r="AH531" s="112"/>
    </row>
    <row r="532" spans="1:34" ht="18" customHeight="1" x14ac:dyDescent="0.25">
      <c r="A532" s="112"/>
      <c r="AH532" s="112"/>
    </row>
    <row r="533" spans="1:34" ht="18" customHeight="1" x14ac:dyDescent="0.25">
      <c r="A533" s="112"/>
      <c r="AH533" s="112"/>
    </row>
    <row r="534" spans="1:34" ht="18" customHeight="1" x14ac:dyDescent="0.25">
      <c r="A534" s="112"/>
      <c r="AH534" s="112"/>
    </row>
    <row r="535" spans="1:34" ht="18" customHeight="1" x14ac:dyDescent="0.25">
      <c r="A535" s="112"/>
      <c r="AH535" s="112"/>
    </row>
    <row r="536" spans="1:34" ht="18" customHeight="1" x14ac:dyDescent="0.25">
      <c r="A536" s="112"/>
      <c r="AH536" s="112"/>
    </row>
    <row r="537" spans="1:34" ht="18" customHeight="1" x14ac:dyDescent="0.25">
      <c r="A537" s="112"/>
      <c r="AH537" s="112"/>
    </row>
    <row r="538" spans="1:34" ht="18" customHeight="1" x14ac:dyDescent="0.25">
      <c r="A538" s="112"/>
      <c r="AH538" s="112"/>
    </row>
    <row r="539" spans="1:34" ht="18" customHeight="1" x14ac:dyDescent="0.25">
      <c r="A539" s="112"/>
      <c r="AH539" s="112"/>
    </row>
    <row r="540" spans="1:34" ht="18" customHeight="1" x14ac:dyDescent="0.25">
      <c r="A540" s="112"/>
      <c r="AH540" s="112"/>
    </row>
    <row r="541" spans="1:34" ht="18" customHeight="1" x14ac:dyDescent="0.25">
      <c r="A541" s="112"/>
      <c r="AH541" s="112"/>
    </row>
    <row r="542" spans="1:34" ht="18" customHeight="1" x14ac:dyDescent="0.25">
      <c r="A542" s="112"/>
      <c r="AH542" s="112"/>
    </row>
    <row r="543" spans="1:34" ht="18" customHeight="1" x14ac:dyDescent="0.25">
      <c r="A543" s="112"/>
      <c r="AH543" s="112"/>
    </row>
    <row r="544" spans="1:34" ht="18" customHeight="1" x14ac:dyDescent="0.25">
      <c r="A544" s="112"/>
      <c r="AH544" s="112"/>
    </row>
    <row r="545" spans="1:34" ht="18" customHeight="1" x14ac:dyDescent="0.25">
      <c r="A545" s="112"/>
      <c r="AH545" s="112"/>
    </row>
    <row r="546" spans="1:34" ht="18" customHeight="1" x14ac:dyDescent="0.25">
      <c r="A546" s="112"/>
      <c r="AH546" s="112"/>
    </row>
    <row r="547" spans="1:34" ht="18" customHeight="1" x14ac:dyDescent="0.25">
      <c r="A547" s="112"/>
      <c r="AH547" s="112"/>
    </row>
    <row r="548" spans="1:34" ht="18" customHeight="1" x14ac:dyDescent="0.25">
      <c r="A548" s="112"/>
      <c r="AH548" s="112"/>
    </row>
    <row r="549" spans="1:34" ht="18" customHeight="1" x14ac:dyDescent="0.25">
      <c r="A549" s="112"/>
      <c r="AH549" s="112"/>
    </row>
    <row r="550" spans="1:34" ht="18" customHeight="1" x14ac:dyDescent="0.25">
      <c r="A550" s="112"/>
      <c r="AH550" s="112"/>
    </row>
    <row r="551" spans="1:34" ht="18" customHeight="1" x14ac:dyDescent="0.25">
      <c r="A551" s="112"/>
      <c r="AH551" s="112"/>
    </row>
    <row r="552" spans="1:34" ht="18" customHeight="1" x14ac:dyDescent="0.25">
      <c r="A552" s="112"/>
      <c r="AH552" s="112"/>
    </row>
    <row r="553" spans="1:34" ht="18" customHeight="1" x14ac:dyDescent="0.25">
      <c r="A553" s="112"/>
      <c r="AH553" s="112"/>
    </row>
    <row r="554" spans="1:34" ht="18" customHeight="1" x14ac:dyDescent="0.25">
      <c r="A554" s="112"/>
      <c r="AH554" s="112"/>
    </row>
    <row r="555" spans="1:34" ht="18" customHeight="1" x14ac:dyDescent="0.25">
      <c r="A555" s="112"/>
      <c r="AH555" s="112"/>
    </row>
    <row r="556" spans="1:34" ht="18" customHeight="1" x14ac:dyDescent="0.25">
      <c r="A556" s="112"/>
      <c r="AH556" s="112"/>
    </row>
    <row r="557" spans="1:34" ht="18" customHeight="1" x14ac:dyDescent="0.25">
      <c r="A557" s="112"/>
      <c r="AH557" s="112"/>
    </row>
    <row r="558" spans="1:34" ht="18" customHeight="1" x14ac:dyDescent="0.25">
      <c r="A558" s="112"/>
      <c r="AH558" s="112"/>
    </row>
    <row r="559" spans="1:34" ht="18" customHeight="1" x14ac:dyDescent="0.25">
      <c r="A559" s="112"/>
      <c r="AH559" s="112"/>
    </row>
    <row r="560" spans="1:34" ht="18" customHeight="1" x14ac:dyDescent="0.25">
      <c r="A560" s="112"/>
      <c r="AH560" s="112"/>
    </row>
    <row r="561" spans="1:34" ht="18" customHeight="1" x14ac:dyDescent="0.25">
      <c r="A561" s="112"/>
      <c r="AH561" s="112"/>
    </row>
    <row r="562" spans="1:34" ht="18" customHeight="1" x14ac:dyDescent="0.25">
      <c r="A562" s="112"/>
      <c r="AH562" s="112"/>
    </row>
    <row r="563" spans="1:34" ht="18" customHeight="1" x14ac:dyDescent="0.25">
      <c r="A563" s="112"/>
      <c r="AH563" s="112"/>
    </row>
    <row r="564" spans="1:34" ht="18" customHeight="1" x14ac:dyDescent="0.25">
      <c r="A564" s="112"/>
      <c r="AH564" s="112"/>
    </row>
    <row r="565" spans="1:34" ht="18" customHeight="1" x14ac:dyDescent="0.25">
      <c r="A565" s="112"/>
      <c r="AH565" s="112"/>
    </row>
    <row r="566" spans="1:34" ht="18" customHeight="1" x14ac:dyDescent="0.25">
      <c r="A566" s="112"/>
      <c r="AH566" s="112"/>
    </row>
    <row r="567" spans="1:34" ht="18" customHeight="1" x14ac:dyDescent="0.25">
      <c r="A567" s="112"/>
      <c r="AH567" s="112"/>
    </row>
    <row r="568" spans="1:34" ht="18" customHeight="1" x14ac:dyDescent="0.25">
      <c r="A568" s="112"/>
      <c r="AH568" s="112"/>
    </row>
    <row r="569" spans="1:34" ht="18" customHeight="1" x14ac:dyDescent="0.25">
      <c r="A569" s="112"/>
      <c r="AH569" s="112"/>
    </row>
    <row r="570" spans="1:34" ht="18" customHeight="1" x14ac:dyDescent="0.25">
      <c r="A570" s="112"/>
      <c r="AH570" s="112"/>
    </row>
    <row r="571" spans="1:34" ht="18" customHeight="1" x14ac:dyDescent="0.25">
      <c r="A571" s="112"/>
      <c r="AH571" s="112"/>
    </row>
    <row r="572" spans="1:34" ht="18" customHeight="1" x14ac:dyDescent="0.25">
      <c r="A572" s="112"/>
      <c r="AH572" s="112"/>
    </row>
    <row r="573" spans="1:34" ht="18" customHeight="1" x14ac:dyDescent="0.25">
      <c r="A573" s="112"/>
      <c r="AH573" s="112"/>
    </row>
    <row r="574" spans="1:34" ht="18" customHeight="1" x14ac:dyDescent="0.25">
      <c r="A574" s="112"/>
      <c r="AH574" s="112"/>
    </row>
    <row r="575" spans="1:34" ht="18" customHeight="1" x14ac:dyDescent="0.25">
      <c r="A575" s="112"/>
      <c r="AH575" s="112"/>
    </row>
    <row r="576" spans="1:34" ht="18" customHeight="1" x14ac:dyDescent="0.25">
      <c r="A576" s="112"/>
      <c r="AH576" s="112"/>
    </row>
    <row r="577" spans="1:34" ht="18" customHeight="1" x14ac:dyDescent="0.25">
      <c r="A577" s="112"/>
      <c r="AH577" s="112"/>
    </row>
    <row r="578" spans="1:34" ht="18" customHeight="1" x14ac:dyDescent="0.25">
      <c r="A578" s="112"/>
      <c r="AH578" s="112"/>
    </row>
    <row r="579" spans="1:34" ht="18" customHeight="1" x14ac:dyDescent="0.25">
      <c r="A579" s="112"/>
      <c r="AH579" s="112"/>
    </row>
    <row r="580" spans="1:34" ht="18" customHeight="1" x14ac:dyDescent="0.25">
      <c r="A580" s="112"/>
      <c r="AH580" s="112"/>
    </row>
    <row r="581" spans="1:34" ht="18" customHeight="1" x14ac:dyDescent="0.25">
      <c r="A581" s="112"/>
      <c r="AH581" s="112"/>
    </row>
    <row r="582" spans="1:34" ht="18" customHeight="1" x14ac:dyDescent="0.25">
      <c r="A582" s="112"/>
      <c r="AH582" s="112"/>
    </row>
    <row r="583" spans="1:34" ht="18" customHeight="1" x14ac:dyDescent="0.25">
      <c r="A583" s="112"/>
      <c r="AH583" s="112"/>
    </row>
    <row r="584" spans="1:34" ht="18" customHeight="1" x14ac:dyDescent="0.25">
      <c r="A584" s="112"/>
      <c r="AH584" s="112"/>
    </row>
    <row r="585" spans="1:34" ht="18" customHeight="1" x14ac:dyDescent="0.25">
      <c r="A585" s="112"/>
      <c r="AH585" s="112"/>
    </row>
    <row r="586" spans="1:34" ht="18" customHeight="1" x14ac:dyDescent="0.25">
      <c r="A586" s="112"/>
      <c r="AH586" s="112"/>
    </row>
    <row r="587" spans="1:34" ht="18" customHeight="1" x14ac:dyDescent="0.25">
      <c r="A587" s="112"/>
      <c r="AH587" s="112"/>
    </row>
    <row r="588" spans="1:34" ht="18" customHeight="1" x14ac:dyDescent="0.25">
      <c r="A588" s="112"/>
      <c r="AH588" s="112"/>
    </row>
    <row r="589" spans="1:34" ht="18" customHeight="1" x14ac:dyDescent="0.25">
      <c r="A589" s="112"/>
      <c r="AH589" s="112"/>
    </row>
    <row r="590" spans="1:34" ht="18" customHeight="1" x14ac:dyDescent="0.25">
      <c r="A590" s="112"/>
      <c r="AH590" s="112"/>
    </row>
    <row r="591" spans="1:34" ht="18" customHeight="1" x14ac:dyDescent="0.25">
      <c r="A591" s="112"/>
      <c r="AH591" s="112"/>
    </row>
    <row r="592" spans="1:34" ht="18" customHeight="1" x14ac:dyDescent="0.25">
      <c r="A592" s="112"/>
      <c r="AH592" s="112"/>
    </row>
    <row r="593" spans="1:34" ht="18" customHeight="1" x14ac:dyDescent="0.25">
      <c r="A593" s="112"/>
      <c r="AH593" s="112"/>
    </row>
    <row r="594" spans="1:34" ht="18" customHeight="1" x14ac:dyDescent="0.25">
      <c r="A594" s="112"/>
      <c r="AH594" s="112"/>
    </row>
    <row r="595" spans="1:34" ht="18" customHeight="1" x14ac:dyDescent="0.25">
      <c r="A595" s="112"/>
      <c r="AH595" s="112"/>
    </row>
    <row r="596" spans="1:34" ht="18" customHeight="1" x14ac:dyDescent="0.25">
      <c r="A596" s="112"/>
      <c r="AH596" s="112"/>
    </row>
    <row r="597" spans="1:34" ht="18" customHeight="1" x14ac:dyDescent="0.25">
      <c r="A597" s="112"/>
      <c r="AH597" s="112"/>
    </row>
    <row r="598" spans="1:34" ht="18" customHeight="1" x14ac:dyDescent="0.25">
      <c r="A598" s="112"/>
      <c r="AH598" s="112"/>
    </row>
    <row r="599" spans="1:34" ht="18" customHeight="1" x14ac:dyDescent="0.25">
      <c r="A599" s="112"/>
      <c r="AH599" s="112"/>
    </row>
    <row r="600" spans="1:34" ht="18" customHeight="1" x14ac:dyDescent="0.25">
      <c r="A600" s="112"/>
      <c r="AH600" s="112"/>
    </row>
    <row r="601" spans="1:34" ht="18" customHeight="1" x14ac:dyDescent="0.25">
      <c r="A601" s="112"/>
      <c r="AH601" s="112"/>
    </row>
    <row r="602" spans="1:34" ht="18" customHeight="1" x14ac:dyDescent="0.25">
      <c r="A602" s="112"/>
      <c r="AH602" s="112"/>
    </row>
    <row r="603" spans="1:34" ht="18" customHeight="1" x14ac:dyDescent="0.25">
      <c r="A603" s="112"/>
      <c r="AH603" s="112"/>
    </row>
    <row r="604" spans="1:34" ht="18" customHeight="1" x14ac:dyDescent="0.25">
      <c r="A604" s="112"/>
      <c r="AH604" s="112"/>
    </row>
    <row r="605" spans="1:34" ht="18" customHeight="1" x14ac:dyDescent="0.25">
      <c r="A605" s="112"/>
      <c r="AH605" s="112"/>
    </row>
    <row r="606" spans="1:34" ht="18" customHeight="1" x14ac:dyDescent="0.25">
      <c r="A606" s="112"/>
      <c r="AH606" s="112"/>
    </row>
    <row r="607" spans="1:34" ht="18" customHeight="1" x14ac:dyDescent="0.25">
      <c r="A607" s="112"/>
      <c r="AH607" s="112"/>
    </row>
    <row r="608" spans="1:34" ht="18" customHeight="1" x14ac:dyDescent="0.25">
      <c r="A608" s="112"/>
      <c r="AH608" s="112"/>
    </row>
    <row r="609" spans="1:34" ht="18" customHeight="1" x14ac:dyDescent="0.25">
      <c r="A609" s="112"/>
      <c r="AH609" s="112"/>
    </row>
    <row r="610" spans="1:34" ht="18" customHeight="1" x14ac:dyDescent="0.25">
      <c r="A610" s="112"/>
      <c r="AH610" s="112"/>
    </row>
    <row r="611" spans="1:34" ht="18" customHeight="1" x14ac:dyDescent="0.25">
      <c r="A611" s="112"/>
      <c r="AH611" s="112"/>
    </row>
    <row r="612" spans="1:34" ht="18" customHeight="1" x14ac:dyDescent="0.25">
      <c r="A612" s="112"/>
      <c r="AH612" s="112"/>
    </row>
    <row r="613" spans="1:34" ht="18" customHeight="1" x14ac:dyDescent="0.25">
      <c r="A613" s="112"/>
      <c r="AH613" s="112"/>
    </row>
    <row r="614" spans="1:34" ht="18" customHeight="1" x14ac:dyDescent="0.25">
      <c r="A614" s="112"/>
      <c r="AH614" s="112"/>
    </row>
    <row r="615" spans="1:34" ht="18" customHeight="1" x14ac:dyDescent="0.25">
      <c r="A615" s="112"/>
      <c r="AH615" s="112"/>
    </row>
    <row r="616" spans="1:34" ht="18" customHeight="1" x14ac:dyDescent="0.25">
      <c r="A616" s="112"/>
      <c r="AH616" s="112"/>
    </row>
    <row r="617" spans="1:34" ht="18" customHeight="1" x14ac:dyDescent="0.25">
      <c r="A617" s="112"/>
      <c r="AH617" s="112"/>
    </row>
    <row r="618" spans="1:34" ht="18" customHeight="1" x14ac:dyDescent="0.25">
      <c r="A618" s="112"/>
      <c r="AH618" s="112"/>
    </row>
    <row r="619" spans="1:34" ht="18" customHeight="1" x14ac:dyDescent="0.25">
      <c r="A619" s="112"/>
      <c r="AH619" s="112"/>
    </row>
    <row r="620" spans="1:34" ht="18" customHeight="1" x14ac:dyDescent="0.25">
      <c r="A620" s="112"/>
      <c r="AH620" s="112"/>
    </row>
    <row r="621" spans="1:34" ht="18" customHeight="1" x14ac:dyDescent="0.25">
      <c r="A621" s="112"/>
      <c r="AH621" s="112"/>
    </row>
    <row r="622" spans="1:34" ht="18" customHeight="1" x14ac:dyDescent="0.25">
      <c r="A622" s="112"/>
      <c r="AH622" s="112"/>
    </row>
    <row r="623" spans="1:34" ht="18" customHeight="1" x14ac:dyDescent="0.25">
      <c r="A623" s="112"/>
      <c r="AH623" s="112"/>
    </row>
    <row r="624" spans="1:34" ht="18" customHeight="1" x14ac:dyDescent="0.25">
      <c r="A624" s="112"/>
      <c r="AH624" s="112"/>
    </row>
    <row r="625" spans="1:34" ht="18" customHeight="1" x14ac:dyDescent="0.25">
      <c r="A625" s="112"/>
      <c r="AH625" s="112"/>
    </row>
    <row r="626" spans="1:34" ht="18" customHeight="1" x14ac:dyDescent="0.25">
      <c r="A626" s="112"/>
      <c r="AH626" s="112"/>
    </row>
    <row r="627" spans="1:34" ht="18" customHeight="1" x14ac:dyDescent="0.25">
      <c r="A627" s="112"/>
      <c r="AH627" s="112"/>
    </row>
    <row r="628" spans="1:34" ht="18" customHeight="1" x14ac:dyDescent="0.25">
      <c r="A628" s="112"/>
      <c r="AH628" s="112"/>
    </row>
    <row r="629" spans="1:34" ht="18" customHeight="1" x14ac:dyDescent="0.25">
      <c r="A629" s="112"/>
      <c r="AH629" s="112"/>
    </row>
    <row r="630" spans="1:34" ht="18" customHeight="1" x14ac:dyDescent="0.25">
      <c r="A630" s="112"/>
      <c r="AH630" s="112"/>
    </row>
    <row r="631" spans="1:34" ht="18" customHeight="1" x14ac:dyDescent="0.25">
      <c r="A631" s="112"/>
      <c r="AH631" s="112"/>
    </row>
    <row r="632" spans="1:34" ht="18" customHeight="1" x14ac:dyDescent="0.25">
      <c r="A632" s="112"/>
      <c r="AH632" s="112"/>
    </row>
    <row r="633" spans="1:34" ht="18" customHeight="1" x14ac:dyDescent="0.25">
      <c r="A633" s="112"/>
      <c r="AH633" s="112"/>
    </row>
    <row r="634" spans="1:34" ht="18" customHeight="1" x14ac:dyDescent="0.25">
      <c r="A634" s="112"/>
      <c r="AH634" s="112"/>
    </row>
    <row r="635" spans="1:34" ht="18" customHeight="1" x14ac:dyDescent="0.25">
      <c r="A635" s="112"/>
      <c r="AH635" s="112"/>
    </row>
    <row r="636" spans="1:34" ht="18" customHeight="1" x14ac:dyDescent="0.25">
      <c r="A636" s="112"/>
      <c r="AH636" s="112"/>
    </row>
    <row r="637" spans="1:34" ht="18" customHeight="1" x14ac:dyDescent="0.25">
      <c r="A637" s="112"/>
      <c r="AH637" s="112"/>
    </row>
    <row r="638" spans="1:34" ht="18" customHeight="1" x14ac:dyDescent="0.25">
      <c r="A638" s="112"/>
      <c r="AH638" s="112"/>
    </row>
    <row r="639" spans="1:34" ht="18" customHeight="1" x14ac:dyDescent="0.25">
      <c r="A639" s="112"/>
      <c r="AH639" s="112"/>
    </row>
    <row r="640" spans="1:34" ht="18" customHeight="1" x14ac:dyDescent="0.25">
      <c r="A640" s="112"/>
      <c r="AH640" s="112"/>
    </row>
    <row r="641" spans="1:34" ht="18" customHeight="1" x14ac:dyDescent="0.25">
      <c r="A641" s="112"/>
      <c r="AH641" s="112"/>
    </row>
    <row r="642" spans="1:34" ht="18" customHeight="1" x14ac:dyDescent="0.25">
      <c r="A642" s="112"/>
      <c r="AH642" s="112"/>
    </row>
    <row r="643" spans="1:34" ht="18" customHeight="1" x14ac:dyDescent="0.25">
      <c r="A643" s="112"/>
      <c r="AH643" s="112"/>
    </row>
    <row r="644" spans="1:34" ht="18" customHeight="1" x14ac:dyDescent="0.25">
      <c r="A644" s="112"/>
      <c r="AH644" s="112"/>
    </row>
    <row r="645" spans="1:34" ht="18" customHeight="1" x14ac:dyDescent="0.25">
      <c r="A645" s="112"/>
      <c r="AH645" s="112"/>
    </row>
    <row r="646" spans="1:34" ht="18" customHeight="1" x14ac:dyDescent="0.25">
      <c r="A646" s="112"/>
      <c r="AH646" s="112"/>
    </row>
    <row r="647" spans="1:34" ht="18" customHeight="1" x14ac:dyDescent="0.25">
      <c r="A647" s="112"/>
      <c r="AH647" s="112"/>
    </row>
    <row r="648" spans="1:34" ht="18" customHeight="1" x14ac:dyDescent="0.25">
      <c r="A648" s="112"/>
      <c r="AH648" s="112"/>
    </row>
    <row r="649" spans="1:34" ht="18" customHeight="1" x14ac:dyDescent="0.25">
      <c r="A649" s="112"/>
      <c r="AH649" s="112"/>
    </row>
    <row r="650" spans="1:34" ht="18" customHeight="1" x14ac:dyDescent="0.25">
      <c r="A650" s="112"/>
      <c r="AH650" s="112"/>
    </row>
    <row r="651" spans="1:34" ht="18" customHeight="1" x14ac:dyDescent="0.25">
      <c r="A651" s="112"/>
      <c r="AH651" s="112"/>
    </row>
    <row r="652" spans="1:34" ht="18" customHeight="1" x14ac:dyDescent="0.25">
      <c r="A652" s="112"/>
      <c r="AH652" s="112"/>
    </row>
    <row r="653" spans="1:34" ht="18" customHeight="1" x14ac:dyDescent="0.25">
      <c r="A653" s="112"/>
      <c r="AH653" s="112"/>
    </row>
    <row r="654" spans="1:34" ht="18" customHeight="1" x14ac:dyDescent="0.25">
      <c r="A654" s="112"/>
      <c r="AH654" s="112"/>
    </row>
    <row r="655" spans="1:34" ht="18" customHeight="1" x14ac:dyDescent="0.25">
      <c r="A655" s="112"/>
      <c r="AH655" s="112"/>
    </row>
    <row r="656" spans="1:34" ht="18" customHeight="1" x14ac:dyDescent="0.25">
      <c r="A656" s="112"/>
      <c r="AH656" s="112"/>
    </row>
    <row r="657" spans="1:34" ht="18" customHeight="1" x14ac:dyDescent="0.25">
      <c r="A657" s="112"/>
      <c r="AH657" s="112"/>
    </row>
    <row r="658" spans="1:34" ht="18" customHeight="1" x14ac:dyDescent="0.25">
      <c r="A658" s="112"/>
      <c r="AH658" s="112"/>
    </row>
    <row r="659" spans="1:34" ht="18" customHeight="1" x14ac:dyDescent="0.25">
      <c r="A659" s="112"/>
      <c r="AH659" s="112"/>
    </row>
    <row r="660" spans="1:34" ht="18" customHeight="1" x14ac:dyDescent="0.25">
      <c r="A660" s="112"/>
      <c r="AH660" s="112"/>
    </row>
    <row r="661" spans="1:34" ht="18" customHeight="1" x14ac:dyDescent="0.25">
      <c r="A661" s="112"/>
      <c r="AH661" s="112"/>
    </row>
    <row r="662" spans="1:34" ht="18" customHeight="1" x14ac:dyDescent="0.25">
      <c r="A662" s="112"/>
      <c r="AH662" s="112"/>
    </row>
    <row r="663" spans="1:34" ht="18" customHeight="1" x14ac:dyDescent="0.25">
      <c r="A663" s="112"/>
      <c r="AH663" s="112"/>
    </row>
    <row r="664" spans="1:34" ht="18" customHeight="1" x14ac:dyDescent="0.25">
      <c r="A664" s="112"/>
      <c r="AH664" s="112"/>
    </row>
    <row r="665" spans="1:34" ht="18" customHeight="1" x14ac:dyDescent="0.25">
      <c r="A665" s="112"/>
      <c r="AH665" s="112"/>
    </row>
    <row r="666" spans="1:34" ht="18" customHeight="1" x14ac:dyDescent="0.25">
      <c r="A666" s="112"/>
      <c r="AH666" s="112"/>
    </row>
    <row r="667" spans="1:34" ht="18" customHeight="1" x14ac:dyDescent="0.25">
      <c r="A667" s="112"/>
      <c r="AH667" s="112"/>
    </row>
    <row r="668" spans="1:34" ht="18" customHeight="1" x14ac:dyDescent="0.25">
      <c r="A668" s="112"/>
      <c r="AH668" s="112"/>
    </row>
    <row r="669" spans="1:34" ht="18" customHeight="1" x14ac:dyDescent="0.25">
      <c r="A669" s="112"/>
      <c r="AH669" s="112"/>
    </row>
    <row r="670" spans="1:34" ht="18" customHeight="1" x14ac:dyDescent="0.25">
      <c r="A670" s="112"/>
      <c r="AH670" s="112"/>
    </row>
    <row r="671" spans="1:34" ht="18" customHeight="1" x14ac:dyDescent="0.25">
      <c r="A671" s="112"/>
      <c r="AH671" s="112"/>
    </row>
    <row r="672" spans="1:34" ht="18" customHeight="1" x14ac:dyDescent="0.25">
      <c r="A672" s="112"/>
      <c r="AH672" s="112"/>
    </row>
    <row r="673" spans="1:34" ht="18" customHeight="1" x14ac:dyDescent="0.25">
      <c r="A673" s="112"/>
      <c r="AH673" s="112"/>
    </row>
    <row r="674" spans="1:34" ht="18" customHeight="1" x14ac:dyDescent="0.25">
      <c r="A674" s="112"/>
      <c r="AH674" s="112"/>
    </row>
    <row r="675" spans="1:34" ht="18" customHeight="1" x14ac:dyDescent="0.25">
      <c r="A675" s="112"/>
      <c r="AH675" s="112"/>
    </row>
    <row r="676" spans="1:34" ht="18" customHeight="1" x14ac:dyDescent="0.25">
      <c r="A676" s="112"/>
      <c r="AH676" s="112"/>
    </row>
    <row r="677" spans="1:34" ht="18" customHeight="1" x14ac:dyDescent="0.25">
      <c r="A677" s="112"/>
      <c r="AH677" s="112"/>
    </row>
    <row r="678" spans="1:34" ht="18" customHeight="1" x14ac:dyDescent="0.25">
      <c r="A678" s="112"/>
      <c r="AH678" s="112"/>
    </row>
    <row r="679" spans="1:34" ht="18" customHeight="1" x14ac:dyDescent="0.25">
      <c r="A679" s="112"/>
      <c r="AH679" s="112"/>
    </row>
    <row r="680" spans="1:34" ht="18" customHeight="1" x14ac:dyDescent="0.25">
      <c r="A680" s="112"/>
      <c r="AH680" s="112"/>
    </row>
    <row r="681" spans="1:34" ht="18" customHeight="1" x14ac:dyDescent="0.25">
      <c r="A681" s="112"/>
      <c r="AH681" s="112"/>
    </row>
    <row r="682" spans="1:34" ht="18" customHeight="1" x14ac:dyDescent="0.25">
      <c r="A682" s="112"/>
      <c r="AH682" s="112"/>
    </row>
    <row r="683" spans="1:34" ht="18" customHeight="1" x14ac:dyDescent="0.25">
      <c r="A683" s="112"/>
      <c r="AH683" s="112"/>
    </row>
    <row r="684" spans="1:34" ht="18" customHeight="1" x14ac:dyDescent="0.25">
      <c r="A684" s="112"/>
      <c r="AH684" s="112"/>
    </row>
    <row r="685" spans="1:34" ht="18" customHeight="1" x14ac:dyDescent="0.25">
      <c r="A685" s="112"/>
      <c r="AH685" s="112"/>
    </row>
    <row r="686" spans="1:34" ht="18" customHeight="1" x14ac:dyDescent="0.25">
      <c r="A686" s="112"/>
      <c r="AH686" s="112"/>
    </row>
    <row r="687" spans="1:34" ht="18" customHeight="1" x14ac:dyDescent="0.25">
      <c r="A687" s="112"/>
      <c r="AH687" s="112"/>
    </row>
    <row r="688" spans="1:34" ht="18" customHeight="1" x14ac:dyDescent="0.25">
      <c r="A688" s="112"/>
      <c r="AH688" s="112"/>
    </row>
    <row r="689" spans="1:34" ht="18" customHeight="1" x14ac:dyDescent="0.25">
      <c r="A689" s="112"/>
      <c r="AH689" s="112"/>
    </row>
    <row r="690" spans="1:34" ht="18" customHeight="1" x14ac:dyDescent="0.25">
      <c r="A690" s="112"/>
      <c r="AH690" s="112"/>
    </row>
    <row r="691" spans="1:34" ht="18" customHeight="1" x14ac:dyDescent="0.25">
      <c r="A691" s="112"/>
      <c r="AH691" s="112"/>
    </row>
    <row r="692" spans="1:34" ht="18" customHeight="1" x14ac:dyDescent="0.25">
      <c r="A692" s="112"/>
      <c r="AH692" s="112"/>
    </row>
    <row r="693" spans="1:34" ht="18" customHeight="1" x14ac:dyDescent="0.25">
      <c r="A693" s="112"/>
      <c r="AH693" s="112"/>
    </row>
    <row r="694" spans="1:34" ht="18" customHeight="1" x14ac:dyDescent="0.25">
      <c r="A694" s="112"/>
      <c r="AH694" s="112"/>
    </row>
    <row r="695" spans="1:34" ht="18" customHeight="1" x14ac:dyDescent="0.25">
      <c r="A695" s="112"/>
      <c r="AH695" s="112"/>
    </row>
    <row r="696" spans="1:34" ht="18" customHeight="1" x14ac:dyDescent="0.25">
      <c r="A696" s="112"/>
      <c r="AH696" s="112"/>
    </row>
    <row r="697" spans="1:34" ht="18" customHeight="1" x14ac:dyDescent="0.25">
      <c r="A697" s="112"/>
      <c r="AH697" s="112"/>
    </row>
    <row r="698" spans="1:34" ht="18" customHeight="1" x14ac:dyDescent="0.25">
      <c r="A698" s="112"/>
      <c r="AH698" s="112"/>
    </row>
    <row r="699" spans="1:34" ht="18" customHeight="1" x14ac:dyDescent="0.25">
      <c r="A699" s="112"/>
      <c r="AH699" s="112"/>
    </row>
    <row r="700" spans="1:34" ht="18" customHeight="1" x14ac:dyDescent="0.25">
      <c r="A700" s="112"/>
      <c r="AH700" s="112"/>
    </row>
    <row r="701" spans="1:34" ht="18" customHeight="1" x14ac:dyDescent="0.25">
      <c r="A701" s="112"/>
      <c r="AH701" s="112"/>
    </row>
    <row r="702" spans="1:34" ht="18" customHeight="1" x14ac:dyDescent="0.25">
      <c r="A702" s="112"/>
      <c r="AH702" s="112"/>
    </row>
    <row r="703" spans="1:34" ht="18" customHeight="1" x14ac:dyDescent="0.25">
      <c r="A703" s="112"/>
      <c r="AH703" s="112"/>
    </row>
    <row r="704" spans="1:34" ht="18" customHeight="1" x14ac:dyDescent="0.25">
      <c r="A704" s="112"/>
      <c r="AH704" s="112"/>
    </row>
    <row r="705" spans="1:34" ht="18" customHeight="1" x14ac:dyDescent="0.25">
      <c r="A705" s="112"/>
      <c r="AH705" s="112"/>
    </row>
    <row r="706" spans="1:34" ht="18" customHeight="1" x14ac:dyDescent="0.25">
      <c r="A706" s="112"/>
      <c r="AH706" s="112"/>
    </row>
    <row r="707" spans="1:34" ht="18" customHeight="1" x14ac:dyDescent="0.25">
      <c r="A707" s="112"/>
      <c r="AH707" s="112"/>
    </row>
    <row r="708" spans="1:34" ht="18" customHeight="1" x14ac:dyDescent="0.25">
      <c r="A708" s="112"/>
      <c r="AH708" s="112"/>
    </row>
    <row r="709" spans="1:34" ht="18" customHeight="1" x14ac:dyDescent="0.25">
      <c r="A709" s="112"/>
      <c r="AH709" s="112"/>
    </row>
    <row r="710" spans="1:34" ht="18" customHeight="1" x14ac:dyDescent="0.25">
      <c r="A710" s="112"/>
      <c r="AH710" s="112"/>
    </row>
    <row r="711" spans="1:34" ht="18" customHeight="1" x14ac:dyDescent="0.25">
      <c r="A711" s="112"/>
      <c r="AH711" s="112"/>
    </row>
    <row r="712" spans="1:34" ht="18" customHeight="1" x14ac:dyDescent="0.25">
      <c r="A712" s="112"/>
      <c r="AH712" s="112"/>
    </row>
    <row r="713" spans="1:34" ht="18" customHeight="1" x14ac:dyDescent="0.25">
      <c r="A713" s="112"/>
      <c r="AH713" s="112"/>
    </row>
    <row r="714" spans="1:34" ht="18" customHeight="1" x14ac:dyDescent="0.25">
      <c r="A714" s="112"/>
      <c r="AH714" s="112"/>
    </row>
    <row r="715" spans="1:34" ht="18" customHeight="1" x14ac:dyDescent="0.25">
      <c r="A715" s="112"/>
      <c r="AH715" s="112"/>
    </row>
    <row r="716" spans="1:34" ht="18" customHeight="1" x14ac:dyDescent="0.25">
      <c r="A716" s="112"/>
      <c r="AH716" s="112"/>
    </row>
    <row r="717" spans="1:34" ht="18" customHeight="1" x14ac:dyDescent="0.25">
      <c r="A717" s="112"/>
      <c r="AH717" s="112"/>
    </row>
    <row r="718" spans="1:34" ht="18" customHeight="1" x14ac:dyDescent="0.25">
      <c r="A718" s="112"/>
      <c r="AH718" s="112"/>
    </row>
    <row r="719" spans="1:34" ht="18" customHeight="1" x14ac:dyDescent="0.25">
      <c r="A719" s="112"/>
      <c r="AH719" s="112"/>
    </row>
    <row r="720" spans="1:34" ht="18" customHeight="1" x14ac:dyDescent="0.25">
      <c r="A720" s="112"/>
      <c r="AH720" s="112"/>
    </row>
    <row r="721" spans="1:34" ht="18" customHeight="1" x14ac:dyDescent="0.25">
      <c r="A721" s="112"/>
      <c r="AH721" s="112"/>
    </row>
    <row r="722" spans="1:34" ht="18" customHeight="1" x14ac:dyDescent="0.25">
      <c r="A722" s="112"/>
      <c r="AH722" s="112"/>
    </row>
    <row r="723" spans="1:34" ht="18" customHeight="1" x14ac:dyDescent="0.25">
      <c r="A723" s="112"/>
      <c r="AH723" s="112"/>
    </row>
    <row r="724" spans="1:34" ht="18" customHeight="1" x14ac:dyDescent="0.25">
      <c r="A724" s="112"/>
      <c r="AH724" s="112"/>
    </row>
    <row r="725" spans="1:34" ht="18" customHeight="1" x14ac:dyDescent="0.25">
      <c r="A725" s="112"/>
      <c r="AH725" s="112"/>
    </row>
    <row r="726" spans="1:34" ht="18" customHeight="1" x14ac:dyDescent="0.25">
      <c r="A726" s="112"/>
      <c r="AH726" s="112"/>
    </row>
    <row r="727" spans="1:34" ht="18" customHeight="1" x14ac:dyDescent="0.25">
      <c r="A727" s="112"/>
      <c r="AH727" s="112"/>
    </row>
    <row r="728" spans="1:34" ht="18" customHeight="1" x14ac:dyDescent="0.25">
      <c r="A728" s="112"/>
      <c r="AH728" s="112"/>
    </row>
    <row r="729" spans="1:34" ht="18" customHeight="1" x14ac:dyDescent="0.25">
      <c r="A729" s="112"/>
      <c r="AH729" s="112"/>
    </row>
    <row r="730" spans="1:34" ht="18" customHeight="1" x14ac:dyDescent="0.25">
      <c r="A730" s="112"/>
      <c r="AH730" s="112"/>
    </row>
    <row r="731" spans="1:34" ht="18" customHeight="1" x14ac:dyDescent="0.25">
      <c r="A731" s="112"/>
      <c r="AH731" s="112"/>
    </row>
    <row r="732" spans="1:34" ht="18" customHeight="1" x14ac:dyDescent="0.25">
      <c r="A732" s="112"/>
      <c r="AH732" s="112"/>
    </row>
    <row r="733" spans="1:34" ht="18" customHeight="1" x14ac:dyDescent="0.25">
      <c r="A733" s="112"/>
      <c r="AH733" s="112"/>
    </row>
    <row r="734" spans="1:34" ht="18" customHeight="1" x14ac:dyDescent="0.25">
      <c r="A734" s="112"/>
      <c r="AH734" s="112"/>
    </row>
    <row r="735" spans="1:34" ht="18" customHeight="1" x14ac:dyDescent="0.25">
      <c r="A735" s="112"/>
      <c r="AH735" s="112"/>
    </row>
    <row r="736" spans="1:34" ht="18" customHeight="1" x14ac:dyDescent="0.25">
      <c r="A736" s="112"/>
      <c r="AH736" s="112"/>
    </row>
    <row r="737" spans="1:34" ht="18" customHeight="1" x14ac:dyDescent="0.25">
      <c r="A737" s="112"/>
      <c r="AH737" s="112"/>
    </row>
    <row r="738" spans="1:34" ht="18" customHeight="1" x14ac:dyDescent="0.25">
      <c r="A738" s="112"/>
      <c r="AH738" s="112"/>
    </row>
    <row r="739" spans="1:34" ht="18" customHeight="1" x14ac:dyDescent="0.25">
      <c r="A739" s="112"/>
      <c r="AH739" s="112"/>
    </row>
    <row r="740" spans="1:34" ht="18" customHeight="1" x14ac:dyDescent="0.25">
      <c r="A740" s="112"/>
      <c r="AH740" s="112"/>
    </row>
    <row r="741" spans="1:34" ht="18" customHeight="1" x14ac:dyDescent="0.25">
      <c r="A741" s="112"/>
      <c r="AH741" s="112"/>
    </row>
    <row r="742" spans="1:34" ht="18" customHeight="1" x14ac:dyDescent="0.25">
      <c r="A742" s="112"/>
      <c r="AH742" s="112"/>
    </row>
    <row r="743" spans="1:34" ht="18" customHeight="1" x14ac:dyDescent="0.25">
      <c r="A743" s="112"/>
      <c r="AH743" s="112"/>
    </row>
    <row r="744" spans="1:34" ht="18" customHeight="1" x14ac:dyDescent="0.25">
      <c r="A744" s="112"/>
      <c r="AH744" s="112"/>
    </row>
    <row r="745" spans="1:34" ht="18" customHeight="1" x14ac:dyDescent="0.25">
      <c r="A745" s="112"/>
      <c r="AH745" s="112"/>
    </row>
    <row r="746" spans="1:34" ht="18" customHeight="1" x14ac:dyDescent="0.25">
      <c r="A746" s="112"/>
      <c r="AH746" s="112"/>
    </row>
    <row r="747" spans="1:34" ht="18" customHeight="1" x14ac:dyDescent="0.25">
      <c r="A747" s="112"/>
      <c r="AH747" s="112"/>
    </row>
    <row r="748" spans="1:34" ht="18" customHeight="1" x14ac:dyDescent="0.25">
      <c r="A748" s="112"/>
      <c r="AH748" s="112"/>
    </row>
    <row r="749" spans="1:34" ht="18" customHeight="1" x14ac:dyDescent="0.25">
      <c r="A749" s="112"/>
      <c r="AH749" s="112"/>
    </row>
    <row r="750" spans="1:34" ht="18" customHeight="1" x14ac:dyDescent="0.25">
      <c r="A750" s="112"/>
      <c r="AH750" s="112"/>
    </row>
    <row r="751" spans="1:34" ht="18" customHeight="1" x14ac:dyDescent="0.25">
      <c r="A751" s="112"/>
      <c r="AH751" s="112"/>
    </row>
    <row r="752" spans="1:34" ht="18" customHeight="1" x14ac:dyDescent="0.25">
      <c r="A752" s="112"/>
      <c r="AH752" s="112"/>
    </row>
    <row r="753" spans="1:34" ht="18" customHeight="1" x14ac:dyDescent="0.25">
      <c r="A753" s="112"/>
      <c r="AH753" s="112"/>
    </row>
    <row r="754" spans="1:34" ht="18" customHeight="1" x14ac:dyDescent="0.25">
      <c r="A754" s="112"/>
      <c r="AH754" s="112"/>
    </row>
    <row r="755" spans="1:34" ht="18" customHeight="1" x14ac:dyDescent="0.25">
      <c r="A755" s="112"/>
      <c r="AH755" s="112"/>
    </row>
    <row r="756" spans="1:34" ht="18" customHeight="1" x14ac:dyDescent="0.25">
      <c r="A756" s="112"/>
      <c r="AH756" s="112"/>
    </row>
    <row r="757" spans="1:34" ht="18" customHeight="1" x14ac:dyDescent="0.25">
      <c r="A757" s="112"/>
      <c r="AH757" s="112"/>
    </row>
    <row r="758" spans="1:34" ht="18" customHeight="1" x14ac:dyDescent="0.25">
      <c r="A758" s="112"/>
      <c r="AH758" s="112"/>
    </row>
    <row r="759" spans="1:34" ht="18" customHeight="1" x14ac:dyDescent="0.25">
      <c r="A759" s="112"/>
      <c r="AH759" s="112"/>
    </row>
    <row r="760" spans="1:34" ht="18" customHeight="1" x14ac:dyDescent="0.25">
      <c r="A760" s="112"/>
      <c r="AH760" s="112"/>
    </row>
    <row r="761" spans="1:34" ht="18" customHeight="1" x14ac:dyDescent="0.25">
      <c r="A761" s="112"/>
      <c r="AH761" s="112"/>
    </row>
    <row r="762" spans="1:34" ht="18" customHeight="1" x14ac:dyDescent="0.25">
      <c r="A762" s="112"/>
      <c r="AH762" s="112"/>
    </row>
    <row r="763" spans="1:34" ht="18" customHeight="1" x14ac:dyDescent="0.25">
      <c r="A763" s="112"/>
      <c r="AH763" s="112"/>
    </row>
    <row r="764" spans="1:34" ht="18" customHeight="1" x14ac:dyDescent="0.25">
      <c r="A764" s="112"/>
      <c r="AH764" s="112"/>
    </row>
    <row r="765" spans="1:34" ht="18" customHeight="1" x14ac:dyDescent="0.25">
      <c r="A765" s="112"/>
      <c r="AH765" s="112"/>
    </row>
    <row r="766" spans="1:34" ht="18" customHeight="1" x14ac:dyDescent="0.25">
      <c r="A766" s="112"/>
      <c r="AH766" s="112"/>
    </row>
    <row r="767" spans="1:34" ht="18" customHeight="1" x14ac:dyDescent="0.25">
      <c r="A767" s="112"/>
      <c r="AH767" s="112"/>
    </row>
    <row r="768" spans="1:34" ht="18" customHeight="1" x14ac:dyDescent="0.25">
      <c r="A768" s="112"/>
      <c r="AH768" s="112"/>
    </row>
    <row r="769" spans="1:34" ht="18" customHeight="1" x14ac:dyDescent="0.25">
      <c r="A769" s="112"/>
      <c r="AH769" s="112"/>
    </row>
    <row r="770" spans="1:34" ht="18" customHeight="1" x14ac:dyDescent="0.25">
      <c r="A770" s="112"/>
      <c r="AH770" s="112"/>
    </row>
    <row r="771" spans="1:34" ht="18" customHeight="1" x14ac:dyDescent="0.25">
      <c r="A771" s="112"/>
      <c r="AH771" s="112"/>
    </row>
    <row r="772" spans="1:34" ht="18" customHeight="1" x14ac:dyDescent="0.25">
      <c r="A772" s="112"/>
      <c r="AH772" s="112"/>
    </row>
    <row r="773" spans="1:34" ht="18" customHeight="1" x14ac:dyDescent="0.25">
      <c r="A773" s="112"/>
      <c r="AH773" s="112"/>
    </row>
    <row r="774" spans="1:34" ht="18" customHeight="1" x14ac:dyDescent="0.25">
      <c r="A774" s="112"/>
      <c r="AH774" s="112"/>
    </row>
    <row r="775" spans="1:34" ht="18" customHeight="1" x14ac:dyDescent="0.25">
      <c r="A775" s="112"/>
      <c r="AH775" s="112"/>
    </row>
    <row r="776" spans="1:34" ht="18" customHeight="1" x14ac:dyDescent="0.25">
      <c r="A776" s="112"/>
      <c r="AH776" s="112"/>
    </row>
    <row r="777" spans="1:34" ht="18" customHeight="1" x14ac:dyDescent="0.25">
      <c r="A777" s="112"/>
      <c r="AH777" s="112"/>
    </row>
    <row r="778" spans="1:34" ht="18" customHeight="1" x14ac:dyDescent="0.25">
      <c r="A778" s="112"/>
      <c r="AH778" s="112"/>
    </row>
    <row r="779" spans="1:34" ht="18" customHeight="1" x14ac:dyDescent="0.25">
      <c r="A779" s="112"/>
      <c r="AH779" s="112"/>
    </row>
    <row r="780" spans="1:34" ht="18" customHeight="1" x14ac:dyDescent="0.25">
      <c r="A780" s="112"/>
      <c r="AH780" s="112"/>
    </row>
    <row r="781" spans="1:34" ht="18" customHeight="1" x14ac:dyDescent="0.25">
      <c r="A781" s="112"/>
      <c r="AH781" s="112"/>
    </row>
    <row r="782" spans="1:34" ht="18" customHeight="1" x14ac:dyDescent="0.25">
      <c r="A782" s="112"/>
      <c r="AH782" s="112"/>
    </row>
    <row r="783" spans="1:34" ht="18" customHeight="1" x14ac:dyDescent="0.25">
      <c r="A783" s="112"/>
      <c r="AH783" s="112"/>
    </row>
    <row r="784" spans="1:34" ht="18" customHeight="1" x14ac:dyDescent="0.25">
      <c r="A784" s="112"/>
      <c r="AH784" s="112"/>
    </row>
    <row r="785" spans="1:34" ht="18" customHeight="1" x14ac:dyDescent="0.25">
      <c r="A785" s="112"/>
      <c r="AH785" s="112"/>
    </row>
    <row r="786" spans="1:34" ht="18" customHeight="1" x14ac:dyDescent="0.25">
      <c r="A786" s="112"/>
      <c r="AH786" s="112"/>
    </row>
    <row r="787" spans="1:34" ht="18" customHeight="1" x14ac:dyDescent="0.25">
      <c r="A787" s="112"/>
      <c r="AH787" s="112"/>
    </row>
    <row r="788" spans="1:34" ht="18" customHeight="1" x14ac:dyDescent="0.25">
      <c r="A788" s="112"/>
      <c r="AH788" s="112"/>
    </row>
    <row r="789" spans="1:34" ht="18" customHeight="1" x14ac:dyDescent="0.25">
      <c r="A789" s="112"/>
      <c r="AH789" s="112"/>
    </row>
    <row r="790" spans="1:34" ht="18" customHeight="1" x14ac:dyDescent="0.25">
      <c r="A790" s="112"/>
      <c r="AH790" s="112"/>
    </row>
    <row r="791" spans="1:34" ht="18" customHeight="1" x14ac:dyDescent="0.25">
      <c r="A791" s="112"/>
      <c r="AH791" s="112"/>
    </row>
    <row r="792" spans="1:34" ht="18" customHeight="1" x14ac:dyDescent="0.25">
      <c r="A792" s="112"/>
      <c r="AH792" s="112"/>
    </row>
    <row r="793" spans="1:34" ht="18" customHeight="1" x14ac:dyDescent="0.25">
      <c r="A793" s="112"/>
      <c r="AH793" s="112"/>
    </row>
    <row r="794" spans="1:34" ht="18" customHeight="1" x14ac:dyDescent="0.25">
      <c r="A794" s="112"/>
      <c r="AH794" s="112"/>
    </row>
    <row r="795" spans="1:34" ht="18" customHeight="1" x14ac:dyDescent="0.25">
      <c r="A795" s="112"/>
      <c r="AH795" s="112"/>
    </row>
    <row r="796" spans="1:34" ht="18" customHeight="1" x14ac:dyDescent="0.25">
      <c r="A796" s="112"/>
      <c r="AH796" s="112"/>
    </row>
    <row r="797" spans="1:34" ht="18" customHeight="1" x14ac:dyDescent="0.25">
      <c r="A797" s="112"/>
      <c r="AH797" s="112"/>
    </row>
    <row r="798" spans="1:34" ht="18" customHeight="1" x14ac:dyDescent="0.25">
      <c r="A798" s="112"/>
      <c r="AH798" s="112"/>
    </row>
    <row r="799" spans="1:34" ht="18" customHeight="1" x14ac:dyDescent="0.25">
      <c r="A799" s="112"/>
      <c r="AH799" s="112"/>
    </row>
    <row r="800" spans="1:34" ht="18" customHeight="1" x14ac:dyDescent="0.25">
      <c r="A800" s="112"/>
      <c r="AH800" s="112"/>
    </row>
    <row r="801" spans="1:34" ht="18" customHeight="1" x14ac:dyDescent="0.25">
      <c r="A801" s="112"/>
      <c r="AH801" s="112"/>
    </row>
    <row r="802" spans="1:34" ht="18" customHeight="1" x14ac:dyDescent="0.25">
      <c r="A802" s="112"/>
      <c r="AH802" s="112"/>
    </row>
    <row r="803" spans="1:34" ht="18" customHeight="1" x14ac:dyDescent="0.25">
      <c r="A803" s="112"/>
      <c r="AH803" s="112"/>
    </row>
    <row r="804" spans="1:34" ht="18" customHeight="1" x14ac:dyDescent="0.25">
      <c r="A804" s="112"/>
      <c r="AH804" s="112"/>
    </row>
    <row r="805" spans="1:34" ht="18" customHeight="1" x14ac:dyDescent="0.25">
      <c r="A805" s="112"/>
      <c r="AH805" s="112"/>
    </row>
    <row r="806" spans="1:34" ht="18" customHeight="1" x14ac:dyDescent="0.25">
      <c r="A806" s="112"/>
      <c r="AH806" s="112"/>
    </row>
    <row r="807" spans="1:34" ht="18" customHeight="1" x14ac:dyDescent="0.25">
      <c r="A807" s="112"/>
      <c r="AH807" s="112"/>
    </row>
    <row r="808" spans="1:34" ht="18" customHeight="1" x14ac:dyDescent="0.25">
      <c r="A808" s="112"/>
      <c r="AH808" s="112"/>
    </row>
    <row r="809" spans="1:34" ht="18" customHeight="1" x14ac:dyDescent="0.25">
      <c r="A809" s="112"/>
      <c r="AH809" s="112"/>
    </row>
    <row r="810" spans="1:34" ht="18" customHeight="1" x14ac:dyDescent="0.25">
      <c r="A810" s="112"/>
      <c r="AH810" s="112"/>
    </row>
    <row r="811" spans="1:34" ht="18" customHeight="1" x14ac:dyDescent="0.25">
      <c r="A811" s="112"/>
      <c r="AH811" s="112"/>
    </row>
    <row r="812" spans="1:34" ht="18" customHeight="1" x14ac:dyDescent="0.25">
      <c r="A812" s="112"/>
      <c r="AH812" s="112"/>
    </row>
    <row r="813" spans="1:34" ht="18" customHeight="1" x14ac:dyDescent="0.25">
      <c r="A813" s="112"/>
      <c r="AH813" s="112"/>
    </row>
    <row r="814" spans="1:34" ht="18" customHeight="1" x14ac:dyDescent="0.25">
      <c r="A814" s="112"/>
      <c r="AH814" s="112"/>
    </row>
    <row r="815" spans="1:34" ht="18" customHeight="1" x14ac:dyDescent="0.25">
      <c r="A815" s="112"/>
      <c r="AH815" s="112"/>
    </row>
    <row r="816" spans="1:34" ht="18" customHeight="1" x14ac:dyDescent="0.25">
      <c r="A816" s="112"/>
      <c r="AH816" s="112"/>
    </row>
    <row r="817" spans="1:34" ht="18" customHeight="1" x14ac:dyDescent="0.25">
      <c r="A817" s="112"/>
      <c r="AH817" s="112"/>
    </row>
    <row r="818" spans="1:34" ht="18" customHeight="1" x14ac:dyDescent="0.25">
      <c r="A818" s="112"/>
      <c r="AH818" s="112"/>
    </row>
    <row r="819" spans="1:34" ht="18" customHeight="1" x14ac:dyDescent="0.25">
      <c r="A819" s="112"/>
      <c r="AH819" s="112"/>
    </row>
    <row r="820" spans="1:34" ht="18" customHeight="1" x14ac:dyDescent="0.25">
      <c r="A820" s="112"/>
      <c r="AH820" s="112"/>
    </row>
    <row r="821" spans="1:34" ht="18" customHeight="1" x14ac:dyDescent="0.25">
      <c r="A821" s="112"/>
      <c r="AH821" s="112"/>
    </row>
    <row r="822" spans="1:34" ht="18" customHeight="1" x14ac:dyDescent="0.25">
      <c r="A822" s="112"/>
      <c r="AH822" s="112"/>
    </row>
    <row r="823" spans="1:34" ht="18" customHeight="1" x14ac:dyDescent="0.25">
      <c r="A823" s="112"/>
      <c r="AH823" s="112"/>
    </row>
    <row r="824" spans="1:34" ht="18" customHeight="1" x14ac:dyDescent="0.25">
      <c r="A824" s="112"/>
      <c r="AH824" s="112"/>
    </row>
    <row r="825" spans="1:34" ht="18" customHeight="1" x14ac:dyDescent="0.25">
      <c r="A825" s="112"/>
      <c r="AH825" s="112"/>
    </row>
    <row r="826" spans="1:34" ht="18" customHeight="1" x14ac:dyDescent="0.25">
      <c r="A826" s="112"/>
      <c r="AH826" s="112"/>
    </row>
    <row r="827" spans="1:34" ht="18" customHeight="1" x14ac:dyDescent="0.25">
      <c r="A827" s="112"/>
      <c r="AH827" s="112"/>
    </row>
    <row r="828" spans="1:34" ht="18" customHeight="1" x14ac:dyDescent="0.25">
      <c r="A828" s="112"/>
      <c r="AH828" s="112"/>
    </row>
    <row r="829" spans="1:34" ht="18" customHeight="1" x14ac:dyDescent="0.25">
      <c r="A829" s="112"/>
      <c r="AH829" s="112"/>
    </row>
    <row r="830" spans="1:34" ht="18" customHeight="1" x14ac:dyDescent="0.25">
      <c r="A830" s="112"/>
      <c r="AH830" s="112"/>
    </row>
    <row r="831" spans="1:34" ht="18" customHeight="1" x14ac:dyDescent="0.25">
      <c r="A831" s="112"/>
      <c r="AH831" s="112"/>
    </row>
    <row r="832" spans="1:34" ht="18" customHeight="1" x14ac:dyDescent="0.25">
      <c r="A832" s="112"/>
      <c r="AH832" s="112"/>
    </row>
    <row r="833" spans="1:34" ht="18" customHeight="1" x14ac:dyDescent="0.25">
      <c r="A833" s="112"/>
      <c r="AH833" s="112"/>
    </row>
    <row r="834" spans="1:34" ht="18" customHeight="1" x14ac:dyDescent="0.25">
      <c r="A834" s="112"/>
      <c r="AH834" s="112"/>
    </row>
    <row r="835" spans="1:34" ht="18" customHeight="1" x14ac:dyDescent="0.25">
      <c r="A835" s="112"/>
      <c r="AH835" s="112"/>
    </row>
    <row r="836" spans="1:34" ht="18" customHeight="1" x14ac:dyDescent="0.25">
      <c r="A836" s="112"/>
      <c r="AH836" s="112"/>
    </row>
    <row r="837" spans="1:34" ht="18" customHeight="1" x14ac:dyDescent="0.25">
      <c r="A837" s="112"/>
      <c r="AH837" s="112"/>
    </row>
    <row r="838" spans="1:34" ht="18" customHeight="1" x14ac:dyDescent="0.25">
      <c r="A838" s="112"/>
      <c r="AH838" s="112"/>
    </row>
    <row r="839" spans="1:34" ht="18" customHeight="1" x14ac:dyDescent="0.25">
      <c r="A839" s="112"/>
      <c r="AH839" s="112"/>
    </row>
    <row r="840" spans="1:34" ht="18" customHeight="1" x14ac:dyDescent="0.25">
      <c r="A840" s="112"/>
      <c r="AH840" s="112"/>
    </row>
    <row r="841" spans="1:34" ht="18" customHeight="1" x14ac:dyDescent="0.25">
      <c r="A841" s="112"/>
      <c r="AH841" s="112"/>
    </row>
    <row r="842" spans="1:34" ht="18" customHeight="1" x14ac:dyDescent="0.25">
      <c r="A842" s="112"/>
      <c r="AH842" s="112"/>
    </row>
    <row r="843" spans="1:34" ht="18" customHeight="1" x14ac:dyDescent="0.25">
      <c r="A843" s="112"/>
      <c r="AH843" s="112"/>
    </row>
    <row r="844" spans="1:34" ht="18" customHeight="1" x14ac:dyDescent="0.25">
      <c r="A844" s="112"/>
      <c r="AH844" s="112"/>
    </row>
    <row r="845" spans="1:34" ht="18" customHeight="1" x14ac:dyDescent="0.25">
      <c r="A845" s="112"/>
      <c r="AH845" s="112"/>
    </row>
    <row r="846" spans="1:34" ht="18" customHeight="1" x14ac:dyDescent="0.25">
      <c r="A846" s="112"/>
      <c r="AH846" s="112"/>
    </row>
    <row r="847" spans="1:34" ht="18" customHeight="1" x14ac:dyDescent="0.25">
      <c r="A847" s="112"/>
      <c r="AH847" s="112"/>
    </row>
    <row r="848" spans="1:34" ht="18" customHeight="1" x14ac:dyDescent="0.25">
      <c r="A848" s="112"/>
      <c r="AH848" s="112"/>
    </row>
    <row r="849" spans="1:34" ht="18" customHeight="1" x14ac:dyDescent="0.25">
      <c r="A849" s="112"/>
      <c r="AH849" s="112"/>
    </row>
    <row r="850" spans="1:34" ht="18" customHeight="1" x14ac:dyDescent="0.25">
      <c r="A850" s="112"/>
      <c r="AH850" s="112"/>
    </row>
    <row r="851" spans="1:34" ht="18" customHeight="1" x14ac:dyDescent="0.25">
      <c r="A851" s="112"/>
      <c r="AH851" s="112"/>
    </row>
    <row r="852" spans="1:34" ht="18" customHeight="1" x14ac:dyDescent="0.25">
      <c r="A852" s="112"/>
      <c r="AH852" s="112"/>
    </row>
    <row r="853" spans="1:34" ht="18" customHeight="1" x14ac:dyDescent="0.25">
      <c r="A853" s="112"/>
      <c r="AH853" s="112"/>
    </row>
    <row r="854" spans="1:34" ht="18" customHeight="1" x14ac:dyDescent="0.25">
      <c r="A854" s="112"/>
      <c r="AH854" s="112"/>
    </row>
    <row r="855" spans="1:34" ht="18" customHeight="1" x14ac:dyDescent="0.25">
      <c r="A855" s="112"/>
      <c r="AH855" s="112"/>
    </row>
    <row r="856" spans="1:34" ht="18" customHeight="1" x14ac:dyDescent="0.25">
      <c r="A856" s="112"/>
      <c r="AH856" s="112"/>
    </row>
    <row r="857" spans="1:34" ht="18" customHeight="1" x14ac:dyDescent="0.25">
      <c r="A857" s="112"/>
      <c r="AH857" s="112"/>
    </row>
    <row r="858" spans="1:34" ht="18" customHeight="1" x14ac:dyDescent="0.25">
      <c r="A858" s="112"/>
      <c r="AH858" s="112"/>
    </row>
    <row r="859" spans="1:34" ht="18" customHeight="1" x14ac:dyDescent="0.25">
      <c r="A859" s="112"/>
      <c r="AH859" s="112"/>
    </row>
    <row r="860" spans="1:34" ht="18" customHeight="1" x14ac:dyDescent="0.25">
      <c r="A860" s="112"/>
      <c r="AH860" s="112"/>
    </row>
    <row r="861" spans="1:34" ht="18" customHeight="1" x14ac:dyDescent="0.25">
      <c r="A861" s="112"/>
      <c r="AH861" s="112"/>
    </row>
    <row r="862" spans="1:34" ht="18" customHeight="1" x14ac:dyDescent="0.25">
      <c r="A862" s="112"/>
      <c r="AH862" s="112"/>
    </row>
    <row r="863" spans="1:34" ht="18" customHeight="1" x14ac:dyDescent="0.25">
      <c r="A863" s="112"/>
      <c r="AH863" s="112"/>
    </row>
    <row r="864" spans="1:34" ht="18" customHeight="1" x14ac:dyDescent="0.25">
      <c r="A864" s="112"/>
      <c r="AH864" s="112"/>
    </row>
    <row r="865" spans="1:34" ht="18" customHeight="1" x14ac:dyDescent="0.25">
      <c r="A865" s="112"/>
      <c r="AH865" s="112"/>
    </row>
    <row r="866" spans="1:34" ht="18" customHeight="1" x14ac:dyDescent="0.25">
      <c r="A866" s="112"/>
      <c r="AH866" s="112"/>
    </row>
    <row r="867" spans="1:34" ht="18" customHeight="1" x14ac:dyDescent="0.25">
      <c r="A867" s="112"/>
      <c r="AH867" s="112"/>
    </row>
    <row r="868" spans="1:34" ht="18" customHeight="1" x14ac:dyDescent="0.25">
      <c r="A868" s="112"/>
      <c r="AH868" s="112"/>
    </row>
    <row r="869" spans="1:34" ht="18" customHeight="1" x14ac:dyDescent="0.25">
      <c r="A869" s="112"/>
      <c r="AH869" s="112"/>
    </row>
    <row r="870" spans="1:34" ht="18" customHeight="1" x14ac:dyDescent="0.25">
      <c r="A870" s="112"/>
      <c r="AH870" s="112"/>
    </row>
    <row r="871" spans="1:34" ht="18" customHeight="1" x14ac:dyDescent="0.25">
      <c r="A871" s="112"/>
      <c r="AH871" s="112"/>
    </row>
    <row r="872" spans="1:34" ht="18" customHeight="1" x14ac:dyDescent="0.25">
      <c r="A872" s="112"/>
      <c r="AH872" s="112"/>
    </row>
    <row r="873" spans="1:34" ht="18" customHeight="1" x14ac:dyDescent="0.25">
      <c r="A873" s="112"/>
      <c r="AH873" s="112"/>
    </row>
    <row r="874" spans="1:34" ht="18" customHeight="1" x14ac:dyDescent="0.25">
      <c r="A874" s="112"/>
      <c r="AH874" s="112"/>
    </row>
    <row r="875" spans="1:34" ht="18" customHeight="1" x14ac:dyDescent="0.25">
      <c r="A875" s="112"/>
      <c r="AH875" s="112"/>
    </row>
    <row r="876" spans="1:34" ht="18" customHeight="1" x14ac:dyDescent="0.25">
      <c r="A876" s="112"/>
      <c r="AH876" s="112"/>
    </row>
    <row r="877" spans="1:34" ht="18" customHeight="1" x14ac:dyDescent="0.25">
      <c r="A877" s="112"/>
      <c r="AH877" s="112"/>
    </row>
    <row r="878" spans="1:34" ht="18" customHeight="1" x14ac:dyDescent="0.25">
      <c r="A878" s="112"/>
      <c r="AH878" s="112"/>
    </row>
    <row r="879" spans="1:34" ht="18" customHeight="1" x14ac:dyDescent="0.25">
      <c r="A879" s="112"/>
      <c r="AH879" s="112"/>
    </row>
    <row r="880" spans="1:34" ht="18" customHeight="1" x14ac:dyDescent="0.25">
      <c r="A880" s="112"/>
      <c r="AH880" s="112"/>
    </row>
    <row r="881" spans="1:34" ht="18" customHeight="1" x14ac:dyDescent="0.25">
      <c r="A881" s="112"/>
      <c r="AH881" s="112"/>
    </row>
    <row r="882" spans="1:34" ht="18" customHeight="1" x14ac:dyDescent="0.25">
      <c r="A882" s="112"/>
      <c r="AH882" s="112"/>
    </row>
    <row r="883" spans="1:34" ht="18" customHeight="1" x14ac:dyDescent="0.25">
      <c r="A883" s="112"/>
      <c r="AH883" s="112"/>
    </row>
    <row r="884" spans="1:34" ht="18" customHeight="1" x14ac:dyDescent="0.25">
      <c r="A884" s="112"/>
      <c r="AH884" s="112"/>
    </row>
    <row r="885" spans="1:34" ht="18" customHeight="1" x14ac:dyDescent="0.25">
      <c r="A885" s="112"/>
      <c r="AH885" s="112"/>
    </row>
    <row r="886" spans="1:34" ht="18" customHeight="1" x14ac:dyDescent="0.25">
      <c r="A886" s="112"/>
      <c r="AH886" s="112"/>
    </row>
    <row r="887" spans="1:34" ht="18" customHeight="1" x14ac:dyDescent="0.25">
      <c r="A887" s="112"/>
      <c r="AH887" s="112"/>
    </row>
    <row r="888" spans="1:34" ht="18" customHeight="1" x14ac:dyDescent="0.25">
      <c r="A888" s="112"/>
      <c r="AH888" s="112"/>
    </row>
    <row r="889" spans="1:34" ht="18" customHeight="1" x14ac:dyDescent="0.25">
      <c r="A889" s="112"/>
      <c r="AH889" s="112"/>
    </row>
    <row r="890" spans="1:34" ht="18" customHeight="1" x14ac:dyDescent="0.25">
      <c r="A890" s="112"/>
      <c r="AH890" s="112"/>
    </row>
    <row r="891" spans="1:34" ht="18" customHeight="1" x14ac:dyDescent="0.25">
      <c r="A891" s="112"/>
      <c r="AH891" s="112"/>
    </row>
    <row r="892" spans="1:34" ht="18" customHeight="1" x14ac:dyDescent="0.25">
      <c r="A892" s="112"/>
      <c r="AH892" s="112"/>
    </row>
    <row r="893" spans="1:34" ht="18" customHeight="1" x14ac:dyDescent="0.25">
      <c r="A893" s="112"/>
      <c r="AH893" s="112"/>
    </row>
    <row r="894" spans="1:34" ht="18" customHeight="1" x14ac:dyDescent="0.25">
      <c r="A894" s="112"/>
      <c r="AH894" s="112"/>
    </row>
    <row r="895" spans="1:34" ht="18" customHeight="1" x14ac:dyDescent="0.25">
      <c r="A895" s="112"/>
      <c r="AH895" s="112"/>
    </row>
    <row r="896" spans="1:34" ht="18" customHeight="1" x14ac:dyDescent="0.25">
      <c r="A896" s="112"/>
      <c r="AH896" s="112"/>
    </row>
    <row r="897" spans="1:34" ht="18" customHeight="1" x14ac:dyDescent="0.25">
      <c r="A897" s="112"/>
      <c r="AH897" s="112"/>
    </row>
    <row r="898" spans="1:34" ht="18" customHeight="1" x14ac:dyDescent="0.25">
      <c r="A898" s="112"/>
      <c r="AH898" s="112"/>
    </row>
    <row r="899" spans="1:34" ht="18" customHeight="1" x14ac:dyDescent="0.25">
      <c r="A899" s="112"/>
      <c r="AH899" s="112"/>
    </row>
    <row r="900" spans="1:34" ht="18" customHeight="1" x14ac:dyDescent="0.25">
      <c r="A900" s="112"/>
      <c r="AH900" s="112"/>
    </row>
    <row r="901" spans="1:34" ht="18" customHeight="1" x14ac:dyDescent="0.25">
      <c r="A901" s="112"/>
      <c r="AH901" s="112"/>
    </row>
    <row r="902" spans="1:34" ht="18" customHeight="1" x14ac:dyDescent="0.25">
      <c r="A902" s="112"/>
      <c r="AH902" s="112"/>
    </row>
    <row r="903" spans="1:34" ht="18" customHeight="1" x14ac:dyDescent="0.25">
      <c r="A903" s="112"/>
      <c r="AH903" s="112"/>
    </row>
    <row r="904" spans="1:34" ht="18" customHeight="1" x14ac:dyDescent="0.25">
      <c r="A904" s="112"/>
      <c r="AH904" s="112"/>
    </row>
    <row r="905" spans="1:34" ht="18" customHeight="1" x14ac:dyDescent="0.25">
      <c r="A905" s="112"/>
    </row>
    <row r="906" spans="1:34" ht="18" customHeight="1" x14ac:dyDescent="0.25">
      <c r="A906" s="112"/>
    </row>
    <row r="907" spans="1:34" ht="18" customHeight="1" x14ac:dyDescent="0.25">
      <c r="A907" s="112"/>
    </row>
    <row r="908" spans="1:34" ht="18" customHeight="1" x14ac:dyDescent="0.25">
      <c r="A908" s="112"/>
    </row>
    <row r="909" spans="1:34" ht="18" customHeight="1" x14ac:dyDescent="0.25">
      <c r="A909" s="112"/>
    </row>
  </sheetData>
  <pageMargins left="0.7" right="0.7" top="0.75" bottom="0.75" header="0" footer="0"/>
  <pageSetup paperSize="8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D02 (Mon-Fri)</vt:lpstr>
      <vt:lpstr>D02 (Sat,Sun PH)</vt:lpstr>
      <vt:lpstr>'D02 (Mon-Fri)'!Print_Area</vt:lpstr>
      <vt:lpstr>'D02 (Sat,Sun 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D02</dc:title>
  <dc:subject>TIMETABLE MASTER</dc:subject>
  <dc:creator>Juanita Theron</dc:creator>
  <cp:keywords>N2 EXPRESS</cp:keywords>
  <cp:lastModifiedBy>Lynne Arendse-Koyana</cp:lastModifiedBy>
  <dcterms:created xsi:type="dcterms:W3CDTF">2019-08-20T07:51:37Z</dcterms:created>
  <dcterms:modified xsi:type="dcterms:W3CDTF">2025-11-13T12:26:25Z</dcterms:modified>
  <cp:category>2025 04 26</cp:category>
</cp:coreProperties>
</file>